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90"/>
  </bookViews>
  <sheets>
    <sheet name="Sheet3 (2)" sheetId="4" r:id="rId1"/>
    <sheet name="Sheet3" sheetId="3" r:id="rId2"/>
  </sheets>
  <definedNames>
    <definedName name="_xlnm.Print_Area" localSheetId="0">'Sheet3 (2)'!$A$1:$S$61</definedName>
  </definedNames>
  <calcPr calcId="125725"/>
</workbook>
</file>

<file path=xl/calcChain.xml><?xml version="1.0" encoding="utf-8"?>
<calcChain xmlns="http://schemas.openxmlformats.org/spreadsheetml/2006/main">
  <c r="N43" i="4"/>
  <c r="M43"/>
  <c r="L43"/>
  <c r="K43"/>
  <c r="J43"/>
  <c r="I43"/>
  <c r="H43"/>
  <c r="G43"/>
  <c r="F43"/>
  <c r="E43"/>
  <c r="D43"/>
  <c r="C43"/>
  <c r="S56"/>
  <c r="S61" s="1"/>
  <c r="R56"/>
  <c r="R61" s="1"/>
  <c r="S60"/>
  <c r="S59"/>
  <c r="S58"/>
  <c r="S57"/>
  <c r="S55"/>
  <c r="S54"/>
  <c r="S53"/>
  <c r="S52"/>
  <c r="S51"/>
  <c r="S50"/>
  <c r="S49"/>
  <c r="S48"/>
  <c r="S47"/>
  <c r="S46"/>
  <c r="S45"/>
  <c r="S44"/>
  <c r="S43"/>
  <c r="R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R15"/>
  <c r="S14"/>
  <c r="S13"/>
  <c r="S12"/>
  <c r="S11"/>
  <c r="S10"/>
  <c r="S9"/>
  <c r="S8"/>
  <c r="S7"/>
  <c r="Q43"/>
  <c r="Q56" l="1"/>
  <c r="Q61" s="1"/>
  <c r="Q15"/>
  <c r="O44"/>
  <c r="O45"/>
  <c r="O46"/>
  <c r="O47"/>
  <c r="O48"/>
  <c r="O49"/>
  <c r="O50"/>
  <c r="O51"/>
  <c r="O52"/>
  <c r="O53"/>
  <c r="O54"/>
  <c r="O55"/>
  <c r="O57"/>
  <c r="O58"/>
  <c r="O59"/>
  <c r="O60"/>
  <c r="O43"/>
  <c r="O31"/>
  <c r="O32"/>
  <c r="O33"/>
  <c r="O34"/>
  <c r="O35"/>
  <c r="O36"/>
  <c r="O37"/>
  <c r="O38"/>
  <c r="O39"/>
  <c r="O40"/>
  <c r="O41"/>
  <c r="O42"/>
  <c r="O7"/>
  <c r="O8"/>
  <c r="O9"/>
  <c r="O10"/>
  <c r="O11"/>
  <c r="O12"/>
  <c r="O13"/>
  <c r="O14"/>
  <c r="O16"/>
  <c r="O17"/>
  <c r="O18"/>
  <c r="O19"/>
  <c r="O20"/>
  <c r="O21"/>
  <c r="O22"/>
  <c r="O23"/>
  <c r="O24"/>
  <c r="O25"/>
  <c r="O26"/>
  <c r="O27"/>
  <c r="O28"/>
  <c r="O29"/>
  <c r="O30"/>
  <c r="N61"/>
  <c r="N56"/>
  <c r="N15" l="1"/>
  <c r="M61" l="1"/>
  <c r="L61"/>
  <c r="K61"/>
  <c r="J61"/>
  <c r="I61"/>
  <c r="H61"/>
  <c r="G61"/>
  <c r="F61"/>
  <c r="E61"/>
  <c r="D61"/>
  <c r="C61"/>
  <c r="M56"/>
  <c r="L56"/>
  <c r="K56"/>
  <c r="J56"/>
  <c r="I56"/>
  <c r="H56"/>
  <c r="G56"/>
  <c r="F56"/>
  <c r="E56"/>
  <c r="D56"/>
  <c r="C56"/>
  <c r="M15"/>
  <c r="L15"/>
  <c r="K15"/>
  <c r="J15"/>
  <c r="I15"/>
  <c r="H15"/>
  <c r="G15"/>
  <c r="F15"/>
  <c r="E15"/>
  <c r="D15"/>
  <c r="C15"/>
  <c r="O15" l="1"/>
  <c r="O56"/>
  <c r="O61"/>
  <c r="R27" i="3"/>
  <c r="M44"/>
  <c r="M57"/>
  <c r="M62"/>
  <c r="M15" l="1"/>
  <c r="C44" l="1"/>
  <c r="D44"/>
  <c r="E44"/>
  <c r="F44"/>
  <c r="G44"/>
  <c r="H44"/>
  <c r="I44"/>
  <c r="J44"/>
  <c r="K44"/>
  <c r="L44"/>
  <c r="C62"/>
  <c r="D62"/>
  <c r="E62"/>
  <c r="F62"/>
  <c r="G62"/>
  <c r="H62"/>
  <c r="I62"/>
  <c r="J62"/>
  <c r="K62"/>
  <c r="L62"/>
  <c r="C57"/>
  <c r="D57"/>
  <c r="E57"/>
  <c r="F57"/>
  <c r="G57"/>
  <c r="H57"/>
  <c r="I57"/>
  <c r="J57"/>
  <c r="K57"/>
  <c r="L57"/>
  <c r="C15"/>
  <c r="D15"/>
  <c r="E15"/>
  <c r="F15"/>
  <c r="G15"/>
  <c r="H15"/>
  <c r="I15"/>
  <c r="J15"/>
  <c r="K15"/>
  <c r="L15"/>
</calcChain>
</file>

<file path=xl/sharedStrings.xml><?xml version="1.0" encoding="utf-8"?>
<sst xmlns="http://schemas.openxmlformats.org/spreadsheetml/2006/main" count="174" uniqueCount="84">
  <si>
    <t>한림대학교성심병원</t>
    <phoneticPr fontId="3" type="noConversion"/>
  </si>
  <si>
    <t>품목</t>
    <phoneticPr fontId="10" type="noConversion"/>
  </si>
  <si>
    <t>부인복(상)</t>
  </si>
  <si>
    <t>부인복(하)</t>
  </si>
  <si>
    <t>소아복(상)</t>
  </si>
  <si>
    <t>소아복(하)</t>
  </si>
  <si>
    <t>청색간호(상)</t>
    <phoneticPr fontId="3" type="noConversion"/>
  </si>
  <si>
    <t>청색간호(하)</t>
    <phoneticPr fontId="3" type="noConversion"/>
  </si>
  <si>
    <t>수술복(상)</t>
  </si>
  <si>
    <t>수술복(하)</t>
  </si>
  <si>
    <t>Package포</t>
    <phoneticPr fontId="3" type="noConversion"/>
  </si>
  <si>
    <t>4-towel70*70</t>
  </si>
  <si>
    <t>4-towel56*56</t>
  </si>
  <si>
    <t>구분</t>
    <phoneticPr fontId="10" type="noConversion"/>
  </si>
  <si>
    <t>합계</t>
    <phoneticPr fontId="3" type="noConversion"/>
  </si>
  <si>
    <t>중량</t>
    <phoneticPr fontId="3" type="noConversion"/>
  </si>
  <si>
    <t>총중량</t>
    <phoneticPr fontId="3" type="noConversion"/>
  </si>
  <si>
    <t>2021년월별세탁수량(위탁)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</si>
  <si>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</si>
  <si>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</si>
  <si>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</si>
  <si>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</si>
  <si>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</si>
  <si>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6월</t>
    <phoneticPr fontId="3" type="noConversion"/>
  </si>
  <si>
    <t>7월</t>
    <phoneticPr fontId="3" type="noConversion"/>
  </si>
  <si>
    <t>8월</t>
    <phoneticPr fontId="3" type="noConversion"/>
  </si>
  <si>
    <t>9월</t>
    <phoneticPr fontId="3" type="noConversion"/>
  </si>
  <si>
    <t>10월</t>
    <phoneticPr fontId="3" type="noConversion"/>
  </si>
  <si>
    <t>11월</t>
    <phoneticPr fontId="3" type="noConversion"/>
  </si>
  <si>
    <t>12월</t>
    <phoneticPr fontId="3" type="noConversion"/>
  </si>
  <si>
    <t>이불</t>
    <phoneticPr fontId="3" type="noConversion"/>
  </si>
  <si>
    <t>이불커버</t>
    <phoneticPr fontId="3" type="noConversion"/>
  </si>
  <si>
    <t>청 sheet</t>
    <phoneticPr fontId="3" type="noConversion"/>
  </si>
  <si>
    <t>반 sheet</t>
    <phoneticPr fontId="3" type="noConversion"/>
  </si>
  <si>
    <t>베개커버</t>
    <phoneticPr fontId="3" type="noConversion"/>
  </si>
  <si>
    <t>담요</t>
    <phoneticPr fontId="3" type="noConversion"/>
  </si>
  <si>
    <t>sheet(일반)</t>
    <phoneticPr fontId="10" type="noConversion"/>
  </si>
  <si>
    <t>sheet(고무줄)</t>
    <phoneticPr fontId="10" type="noConversion"/>
  </si>
  <si>
    <t>환의(상)</t>
    <phoneticPr fontId="3" type="noConversion"/>
  </si>
  <si>
    <t>환의(하)</t>
    <phoneticPr fontId="3" type="noConversion"/>
  </si>
  <si>
    <t>의사가운</t>
    <phoneticPr fontId="3" type="noConversion"/>
  </si>
  <si>
    <t>롱가운</t>
    <phoneticPr fontId="3" type="noConversion"/>
  </si>
  <si>
    <t>대공</t>
    <phoneticPr fontId="3" type="noConversion"/>
  </si>
  <si>
    <t>합계</t>
    <phoneticPr fontId="3" type="noConversion"/>
  </si>
  <si>
    <t>침구류</t>
    <phoneticPr fontId="3" type="noConversion"/>
  </si>
  <si>
    <t>중공</t>
    <phoneticPr fontId="3" type="noConversion"/>
  </si>
  <si>
    <t>소공</t>
    <phoneticPr fontId="3" type="noConversion"/>
  </si>
  <si>
    <t>정방</t>
    <phoneticPr fontId="3" type="noConversion"/>
  </si>
  <si>
    <t>메이요커버</t>
    <phoneticPr fontId="3" type="noConversion"/>
  </si>
  <si>
    <t>기계포(대)</t>
    <phoneticPr fontId="3" type="noConversion"/>
  </si>
  <si>
    <t>융이겹포</t>
    <phoneticPr fontId="3" type="noConversion"/>
  </si>
  <si>
    <t>융저고리</t>
    <phoneticPr fontId="3" type="noConversion"/>
  </si>
  <si>
    <t>검진덧가운</t>
    <phoneticPr fontId="3" type="noConversion"/>
  </si>
  <si>
    <t>검진가운(상)</t>
    <phoneticPr fontId="3" type="noConversion"/>
  </si>
  <si>
    <t>검진가운(하)</t>
    <phoneticPr fontId="3" type="noConversion"/>
  </si>
  <si>
    <t>과근무복(상하)</t>
    <phoneticPr fontId="3" type="noConversion"/>
  </si>
  <si>
    <t>촬영가운(상)</t>
    <phoneticPr fontId="3" type="noConversion"/>
  </si>
  <si>
    <t>촬영가운(하)</t>
    <phoneticPr fontId="3" type="noConversion"/>
  </si>
  <si>
    <t>icu주치의(상하)</t>
    <phoneticPr fontId="3" type="noConversion"/>
  </si>
  <si>
    <t>분홍가운(상하)</t>
    <phoneticPr fontId="3" type="noConversion"/>
  </si>
  <si>
    <t>억제대</t>
    <phoneticPr fontId="3" type="noConversion"/>
  </si>
  <si>
    <t>보조가운(상)</t>
    <phoneticPr fontId="3" type="noConversion"/>
  </si>
  <si>
    <t>보조가운(하)</t>
    <phoneticPr fontId="3" type="noConversion"/>
  </si>
  <si>
    <t>합계</t>
    <phoneticPr fontId="3" type="noConversion"/>
  </si>
  <si>
    <t>수건(대)</t>
    <phoneticPr fontId="3" type="noConversion"/>
  </si>
  <si>
    <t>수건(중)</t>
    <phoneticPr fontId="3" type="noConversion"/>
  </si>
  <si>
    <t>수건(소)</t>
    <phoneticPr fontId="3" type="noConversion"/>
  </si>
  <si>
    <t>자루</t>
    <phoneticPr fontId="3" type="noConversion"/>
  </si>
  <si>
    <t>커튼</t>
    <phoneticPr fontId="3" type="noConversion"/>
  </si>
  <si>
    <t>2월</t>
    <phoneticPr fontId="3" type="noConversion"/>
  </si>
  <si>
    <t>기타(피부과모자)</t>
    <phoneticPr fontId="3" type="noConversion"/>
  </si>
  <si>
    <t>nr주치의(상하)</t>
    <phoneticPr fontId="3" type="noConversion"/>
  </si>
  <si>
    <t>ER근무복(상하)</t>
    <phoneticPr fontId="3" type="noConversion"/>
  </si>
  <si>
    <t>마취과가운(상하)</t>
    <phoneticPr fontId="3" type="noConversion"/>
  </si>
  <si>
    <t>린넨류</t>
    <phoneticPr fontId="3" type="noConversion"/>
  </si>
  <si>
    <t>기타</t>
    <phoneticPr fontId="3" type="noConversion"/>
  </si>
  <si>
    <t>의류</t>
    <phoneticPr fontId="3" type="noConversion"/>
  </si>
  <si>
    <t>린넨류</t>
    <phoneticPr fontId="3" type="noConversion"/>
  </si>
  <si>
    <t>총중량
(kg)</t>
    <phoneticPr fontId="3" type="noConversion"/>
  </si>
  <si>
    <t>중량
(kg)</t>
    <phoneticPr fontId="3" type="noConversion"/>
  </si>
  <si>
    <t>합계
(개수)</t>
    <phoneticPr fontId="3" type="noConversion"/>
  </si>
  <si>
    <t>단가</t>
    <phoneticPr fontId="3" type="noConversion"/>
  </si>
  <si>
    <t>총금액</t>
    <phoneticPr fontId="3" type="noConversion"/>
  </si>
  <si>
    <t>위탁처리예상량(21년 기준)</t>
    <phoneticPr fontId="3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</si>
</sst>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&quot;납   &quot;&quot;품   &quot;&quot;일&quot;\:\ yyyy&quot;년&quot;\ mm&quot;월&quot;\ dd&quot;일&quot;\ \(aaa\)"/>
    <numFmt numFmtId="177" formatCode="0.0_);[Red]\(0.0\)"/>
    <numFmt numFmtId="178" formatCode="0.00_);[Red]\(0.00\)"/>
    <numFmt numFmtId="179" formatCode="0;_ࣿ"/>
    <numFmt numFmtId="180" formatCode="0;_ÿ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b/>
      <sz val="15"/>
      <color rgb="FF000000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11"/>
      <name val="굴림체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b/>
      <sz val="10"/>
      <name val="굴림체"/>
      <family val="3"/>
      <charset val="129"/>
    </font>
    <font>
      <b/>
      <sz val="8"/>
      <name val="돋움"/>
      <family val="3"/>
      <charset val="129"/>
    </font>
    <font>
      <b/>
      <sz val="8"/>
      <name val="굴림체"/>
      <family val="3"/>
      <charset val="129"/>
    </font>
    <font>
      <b/>
      <sz val="10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5" fillId="0" borderId="0" xfId="5" applyFont="1" applyAlignment="1">
      <alignment horizontal="center" vertical="center"/>
    </xf>
    <xf numFmtId="0" fontId="4" fillId="0" borderId="0" xfId="5" applyAlignment="1">
      <alignment horizontal="center" vertical="center"/>
    </xf>
    <xf numFmtId="0" fontId="7" fillId="0" borderId="0" xfId="5" quotePrefix="1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176" fontId="12" fillId="0" borderId="0" xfId="4" applyNumberFormat="1" applyFont="1" applyAlignment="1">
      <alignment horizontal="left" vertical="center"/>
    </xf>
    <xf numFmtId="0" fontId="11" fillId="0" borderId="6" xfId="0" quotePrefix="1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1" fontId="13" fillId="0" borderId="10" xfId="6" applyFont="1" applyBorder="1" applyAlignment="1">
      <alignment vertical="center"/>
    </xf>
    <xf numFmtId="41" fontId="13" fillId="0" borderId="7" xfId="6" applyFont="1" applyBorder="1" applyAlignment="1">
      <alignment vertical="center" wrapText="1"/>
    </xf>
    <xf numFmtId="41" fontId="13" fillId="0" borderId="7" xfId="6" applyFont="1" applyBorder="1" applyAlignment="1">
      <alignment vertical="center"/>
    </xf>
    <xf numFmtId="41" fontId="13" fillId="0" borderId="9" xfId="6" applyFont="1" applyBorder="1" applyAlignment="1">
      <alignment vertical="center"/>
    </xf>
    <xf numFmtId="3" fontId="13" fillId="0" borderId="9" xfId="0" applyNumberFormat="1" applyFont="1" applyBorder="1" applyAlignment="1">
      <alignment vertical="center" wrapText="1"/>
    </xf>
    <xf numFmtId="41" fontId="13" fillId="0" borderId="8" xfId="0" quotePrefix="1" applyNumberFormat="1" applyFont="1" applyBorder="1" applyAlignment="1">
      <alignment vertical="center" wrapText="1"/>
    </xf>
    <xf numFmtId="41" fontId="13" fillId="0" borderId="10" xfId="6" applyFont="1" applyBorder="1" applyAlignment="1">
      <alignment vertical="center" wrapText="1"/>
    </xf>
    <xf numFmtId="41" fontId="13" fillId="0" borderId="12" xfId="6" applyFont="1" applyBorder="1" applyAlignment="1">
      <alignment vertical="center"/>
    </xf>
    <xf numFmtId="3" fontId="13" fillId="0" borderId="12" xfId="0" applyNumberFormat="1" applyFont="1" applyBorder="1" applyAlignment="1">
      <alignment vertical="center" wrapText="1"/>
    </xf>
    <xf numFmtId="41" fontId="13" fillId="0" borderId="11" xfId="0" quotePrefix="1" applyNumberFormat="1" applyFont="1" applyBorder="1" applyAlignment="1">
      <alignment vertical="center" wrapText="1"/>
    </xf>
    <xf numFmtId="3" fontId="13" fillId="0" borderId="12" xfId="0" quotePrefix="1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41" fontId="0" fillId="0" borderId="0" xfId="0" applyNumberFormat="1">
      <alignment vertical="center"/>
    </xf>
    <xf numFmtId="41" fontId="13" fillId="3" borderId="10" xfId="6" applyFont="1" applyFill="1" applyBorder="1" applyAlignment="1">
      <alignment vertical="center" wrapText="1"/>
    </xf>
    <xf numFmtId="41" fontId="13" fillId="3" borderId="10" xfId="6" applyFont="1" applyFill="1" applyBorder="1" applyAlignment="1">
      <alignment vertical="center"/>
    </xf>
    <xf numFmtId="41" fontId="13" fillId="3" borderId="12" xfId="6" applyFont="1" applyFill="1" applyBorder="1" applyAlignment="1">
      <alignment vertical="center"/>
    </xf>
    <xf numFmtId="3" fontId="13" fillId="3" borderId="12" xfId="0" quotePrefix="1" applyNumberFormat="1" applyFont="1" applyFill="1" applyBorder="1" applyAlignment="1">
      <alignment horizontal="left" vertical="center" wrapText="1"/>
    </xf>
    <xf numFmtId="3" fontId="13" fillId="3" borderId="12" xfId="0" applyNumberFormat="1" applyFont="1" applyFill="1" applyBorder="1" applyAlignment="1">
      <alignment vertical="center" wrapText="1"/>
    </xf>
    <xf numFmtId="0" fontId="5" fillId="0" borderId="0" xfId="5" applyFont="1" applyAlignment="1">
      <alignment horizontal="center" vertical="center"/>
    </xf>
    <xf numFmtId="3" fontId="13" fillId="0" borderId="12" xfId="0" applyNumberFormat="1" applyFont="1" applyBorder="1" applyAlignment="1">
      <alignment horizontal="right" vertical="center" wrapText="1"/>
    </xf>
    <xf numFmtId="3" fontId="13" fillId="0" borderId="12" xfId="0" quotePrefix="1" applyNumberFormat="1" applyFont="1" applyBorder="1" applyAlignment="1">
      <alignment vertical="center" wrapText="1"/>
    </xf>
    <xf numFmtId="3" fontId="13" fillId="3" borderId="12" xfId="0" quotePrefix="1" applyNumberFormat="1" applyFont="1" applyFill="1" applyBorder="1" applyAlignment="1">
      <alignment vertical="center" wrapText="1"/>
    </xf>
    <xf numFmtId="3" fontId="13" fillId="3" borderId="12" xfId="0" quotePrefix="1" applyNumberFormat="1" applyFont="1" applyFill="1" applyBorder="1" applyAlignment="1">
      <alignment horizontal="right" vertical="center" wrapText="1"/>
    </xf>
    <xf numFmtId="3" fontId="13" fillId="0" borderId="12" xfId="0" quotePrefix="1" applyNumberFormat="1" applyFont="1" applyBorder="1" applyAlignment="1">
      <alignment horizontal="right" vertical="center" wrapText="1"/>
    </xf>
    <xf numFmtId="0" fontId="17" fillId="0" borderId="0" xfId="5" quotePrefix="1" applyFont="1" applyAlignment="1">
      <alignment horizontal="left" vertical="center"/>
    </xf>
    <xf numFmtId="0" fontId="18" fillId="0" borderId="0" xfId="5" quotePrefix="1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177" fontId="13" fillId="0" borderId="7" xfId="6" applyNumberFormat="1" applyFont="1" applyBorder="1" applyAlignment="1">
      <alignment horizontal="right" vertical="center" wrapText="1"/>
    </xf>
    <xf numFmtId="177" fontId="13" fillId="0" borderId="10" xfId="6" applyNumberFormat="1" applyFont="1" applyBorder="1" applyAlignment="1">
      <alignment horizontal="right" vertical="center" wrapText="1"/>
    </xf>
    <xf numFmtId="178" fontId="13" fillId="0" borderId="10" xfId="6" applyNumberFormat="1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7" fontId="13" fillId="3" borderId="10" xfId="6" applyNumberFormat="1" applyFont="1" applyFill="1" applyBorder="1" applyAlignment="1">
      <alignment vertical="center" wrapText="1"/>
    </xf>
    <xf numFmtId="177" fontId="13" fillId="3" borderId="10" xfId="6" applyNumberFormat="1" applyFont="1" applyFill="1" applyBorder="1" applyAlignment="1">
      <alignment horizontal="right" vertical="center" wrapText="1"/>
    </xf>
    <xf numFmtId="41" fontId="16" fillId="0" borderId="18" xfId="0" quotePrefix="1" applyNumberFormat="1" applyFont="1" applyBorder="1" applyAlignment="1">
      <alignment vertical="center" wrapText="1"/>
    </xf>
    <xf numFmtId="41" fontId="16" fillId="0" borderId="19" xfId="0" quotePrefix="1" applyNumberFormat="1" applyFont="1" applyBorder="1" applyAlignment="1">
      <alignment vertical="center" wrapText="1"/>
    </xf>
    <xf numFmtId="41" fontId="16" fillId="3" borderId="19" xfId="0" quotePrefix="1" applyNumberFormat="1" applyFont="1" applyFill="1" applyBorder="1" applyAlignment="1">
      <alignment vertical="center" wrapText="1"/>
    </xf>
    <xf numFmtId="0" fontId="15" fillId="0" borderId="19" xfId="0" applyFont="1" applyBorder="1" applyAlignment="1">
      <alignment vertical="center"/>
    </xf>
    <xf numFmtId="41" fontId="15" fillId="3" borderId="19" xfId="0" applyNumberFormat="1" applyFont="1" applyFill="1" applyBorder="1" applyAlignment="1">
      <alignment vertical="center"/>
    </xf>
    <xf numFmtId="179" fontId="0" fillId="4" borderId="10" xfId="0" applyNumberFormat="1" applyFill="1" applyBorder="1">
      <alignment vertical="center"/>
    </xf>
    <xf numFmtId="0" fontId="0" fillId="4" borderId="11" xfId="0" applyFill="1" applyBorder="1">
      <alignment vertical="center"/>
    </xf>
    <xf numFmtId="0" fontId="0" fillId="4" borderId="10" xfId="0" applyFill="1" applyBorder="1">
      <alignment vertical="center"/>
    </xf>
    <xf numFmtId="180" fontId="0" fillId="4" borderId="10" xfId="0" applyNumberFormat="1" applyFill="1" applyBorder="1">
      <alignment vertical="center"/>
    </xf>
    <xf numFmtId="179" fontId="0" fillId="4" borderId="22" xfId="0" applyNumberFormat="1" applyFill="1" applyBorder="1">
      <alignment vertical="center"/>
    </xf>
    <xf numFmtId="0" fontId="0" fillId="4" borderId="23" xfId="0" applyFill="1" applyBorder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76" fontId="6" fillId="0" borderId="0" xfId="4" applyNumberFormat="1" applyFont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quotePrefix="1" applyFont="1" applyBorder="1" applyAlignment="1">
      <alignment horizontal="center" vertical="center"/>
    </xf>
    <xf numFmtId="0" fontId="11" fillId="0" borderId="15" xfId="0" quotePrefix="1" applyFont="1" applyBorder="1" applyAlignment="1">
      <alignment horizontal="center" vertical="center"/>
    </xf>
    <xf numFmtId="0" fontId="5" fillId="0" borderId="0" xfId="5" quotePrefix="1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7">
    <cellStyle name="쉼표 [0] 2" xfId="2"/>
    <cellStyle name="쉼표 [0] 3" xfId="6"/>
    <cellStyle name="표준" xfId="0" builtinId="0"/>
    <cellStyle name="표준 15" xfId="5"/>
    <cellStyle name="표준 2" xfId="4"/>
    <cellStyle name="표준 2 2" xfId="3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1"/>
  <sheetViews>
    <sheetView tabSelected="1" view="pageBreakPreview" zoomScaleNormal="85" zoomScaleSheetLayoutView="100" workbookViewId="0">
      <selection activeCell="C61" sqref="C61"/>
    </sheetView>
  </sheetViews>
  <sheetFormatPr defaultRowHeight="16.5"/>
  <cols>
    <col min="1" max="1" width="5.375" style="2" customWidth="1"/>
    <col min="2" max="2" width="13.125" style="2" customWidth="1"/>
    <col min="3" max="4" width="6.625" style="2" customWidth="1"/>
    <col min="5" max="5" width="6.875" style="2" customWidth="1"/>
    <col min="6" max="6" width="7" style="2" customWidth="1"/>
    <col min="7" max="7" width="6.625" style="2" customWidth="1"/>
    <col min="8" max="8" width="6.75" style="2" customWidth="1"/>
    <col min="9" max="9" width="6.625" style="2" customWidth="1"/>
    <col min="10" max="10" width="6.75" style="2" customWidth="1"/>
    <col min="11" max="11" width="6.625" style="2" customWidth="1"/>
    <col min="12" max="13" width="7" style="2" customWidth="1"/>
    <col min="14" max="14" width="6.875" style="2" customWidth="1"/>
    <col min="15" max="15" width="13" style="2" customWidth="1"/>
    <col min="16" max="16" width="5.75" style="2" customWidth="1"/>
    <col min="17" max="17" width="12" style="2" customWidth="1"/>
  </cols>
  <sheetData>
    <row r="1" spans="1:19" ht="21" customHeight="1">
      <c r="A1" s="69" t="s">
        <v>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9" ht="3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9" ht="19.5" customHeight="1">
      <c r="A3" s="40" t="s">
        <v>0</v>
      </c>
      <c r="B3" s="41"/>
      <c r="C3" s="39"/>
      <c r="D3" s="4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hidden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70"/>
      <c r="P4" s="70"/>
      <c r="Q4" s="70"/>
    </row>
    <row r="5" spans="1:19" ht="1.5" customHeight="1" thickBot="1"/>
    <row r="6" spans="1:19" ht="47.25" customHeight="1" thickBot="1">
      <c r="A6" s="9" t="s">
        <v>13</v>
      </c>
      <c r="B6" s="9" t="s">
        <v>1</v>
      </c>
      <c r="C6" s="11" t="s">
        <v>18</v>
      </c>
      <c r="D6" s="10" t="s">
        <v>19</v>
      </c>
      <c r="E6" s="11" t="s">
        <v>20</v>
      </c>
      <c r="F6" s="11" t="s">
        <v>21</v>
      </c>
      <c r="G6" s="11" t="s">
        <v>22</v>
      </c>
      <c r="H6" s="10" t="s">
        <v>23</v>
      </c>
      <c r="I6" s="10" t="s">
        <v>24</v>
      </c>
      <c r="J6" s="11" t="s">
        <v>25</v>
      </c>
      <c r="K6" s="10" t="s">
        <v>26</v>
      </c>
      <c r="L6" s="10" t="s">
        <v>27</v>
      </c>
      <c r="M6" s="11" t="s">
        <v>28</v>
      </c>
      <c r="N6" s="10" t="s">
        <v>29</v>
      </c>
      <c r="O6" s="46" t="s">
        <v>80</v>
      </c>
      <c r="P6" s="45" t="s">
        <v>79</v>
      </c>
      <c r="Q6" s="45" t="s">
        <v>78</v>
      </c>
      <c r="R6" s="60" t="s">
        <v>81</v>
      </c>
      <c r="S6" s="61" t="s">
        <v>82</v>
      </c>
    </row>
    <row r="7" spans="1:19" ht="17.25" thickTop="1">
      <c r="A7" s="71" t="s">
        <v>44</v>
      </c>
      <c r="B7" s="7" t="s">
        <v>36</v>
      </c>
      <c r="C7" s="15">
        <v>3276</v>
      </c>
      <c r="D7" s="16">
        <v>3589</v>
      </c>
      <c r="E7" s="17">
        <v>4414</v>
      </c>
      <c r="F7" s="17">
        <v>4139</v>
      </c>
      <c r="G7" s="21">
        <v>4096</v>
      </c>
      <c r="H7" s="17">
        <v>4844</v>
      </c>
      <c r="I7" s="17">
        <v>4467</v>
      </c>
      <c r="J7" s="17">
        <v>4463</v>
      </c>
      <c r="K7" s="17">
        <v>4047</v>
      </c>
      <c r="L7" s="17">
        <v>4157</v>
      </c>
      <c r="M7" s="17">
        <v>4061</v>
      </c>
      <c r="N7" s="17">
        <v>4125</v>
      </c>
      <c r="O7" s="18">
        <f t="shared" ref="O7:O38" si="0">SUM(C7:N7)</f>
        <v>49678</v>
      </c>
      <c r="P7" s="42">
        <v>1.2</v>
      </c>
      <c r="Q7" s="49">
        <v>59614</v>
      </c>
      <c r="R7" s="58"/>
      <c r="S7" s="59">
        <f>O7*R7</f>
        <v>0</v>
      </c>
    </row>
    <row r="8" spans="1:19">
      <c r="A8" s="72"/>
      <c r="B8" s="7" t="s">
        <v>37</v>
      </c>
      <c r="C8" s="20">
        <v>6662</v>
      </c>
      <c r="D8" s="14">
        <v>7600</v>
      </c>
      <c r="E8" s="21">
        <v>8856</v>
      </c>
      <c r="F8" s="21">
        <v>9087</v>
      </c>
      <c r="G8" s="21">
        <v>9327</v>
      </c>
      <c r="H8" s="21">
        <v>9906</v>
      </c>
      <c r="I8" s="21">
        <v>9884</v>
      </c>
      <c r="J8" s="21">
        <v>9463</v>
      </c>
      <c r="K8" s="21">
        <v>10226</v>
      </c>
      <c r="L8" s="21">
        <v>9519</v>
      </c>
      <c r="M8" s="21">
        <v>9834</v>
      </c>
      <c r="N8" s="21">
        <v>9870</v>
      </c>
      <c r="O8" s="22">
        <f t="shared" si="0"/>
        <v>110234</v>
      </c>
      <c r="P8" s="43">
        <v>1</v>
      </c>
      <c r="Q8" s="50">
        <v>110234</v>
      </c>
      <c r="R8" s="54"/>
      <c r="S8" s="55">
        <f t="shared" ref="S8:S60" si="1">O8*R8</f>
        <v>0</v>
      </c>
    </row>
    <row r="9" spans="1:19">
      <c r="A9" s="72"/>
      <c r="B9" s="7" t="s">
        <v>33</v>
      </c>
      <c r="C9" s="20">
        <v>5107</v>
      </c>
      <c r="D9" s="14">
        <v>5054</v>
      </c>
      <c r="E9" s="21">
        <v>6138</v>
      </c>
      <c r="F9" s="21">
        <v>5766</v>
      </c>
      <c r="G9" s="21">
        <v>5840</v>
      </c>
      <c r="H9" s="21">
        <v>6250</v>
      </c>
      <c r="I9" s="21">
        <v>6275</v>
      </c>
      <c r="J9" s="21">
        <v>5815</v>
      </c>
      <c r="K9" s="21">
        <v>5897</v>
      </c>
      <c r="L9" s="21">
        <v>5949</v>
      </c>
      <c r="M9" s="21">
        <v>5914</v>
      </c>
      <c r="N9" s="21">
        <v>5897</v>
      </c>
      <c r="O9" s="22">
        <f t="shared" si="0"/>
        <v>69902</v>
      </c>
      <c r="P9" s="43">
        <v>0.4</v>
      </c>
      <c r="Q9" s="50">
        <v>27961</v>
      </c>
      <c r="R9" s="54"/>
      <c r="S9" s="55">
        <f t="shared" si="1"/>
        <v>0</v>
      </c>
    </row>
    <row r="10" spans="1:19">
      <c r="A10" s="72"/>
      <c r="B10" s="7" t="s">
        <v>32</v>
      </c>
      <c r="C10" s="20">
        <v>3073</v>
      </c>
      <c r="D10" s="14">
        <v>3332</v>
      </c>
      <c r="E10" s="21">
        <v>3847</v>
      </c>
      <c r="F10" s="21">
        <v>3804</v>
      </c>
      <c r="G10" s="21">
        <v>3761</v>
      </c>
      <c r="H10" s="21">
        <v>4312</v>
      </c>
      <c r="I10" s="21">
        <v>4759</v>
      </c>
      <c r="J10" s="21">
        <v>4975</v>
      </c>
      <c r="K10" s="21">
        <v>4658</v>
      </c>
      <c r="L10" s="21">
        <v>4098</v>
      </c>
      <c r="M10" s="21">
        <v>3709</v>
      </c>
      <c r="N10" s="21">
        <v>3526</v>
      </c>
      <c r="O10" s="22">
        <f t="shared" si="0"/>
        <v>47854</v>
      </c>
      <c r="P10" s="43">
        <v>0.4</v>
      </c>
      <c r="Q10" s="50">
        <v>19142</v>
      </c>
      <c r="R10" s="54"/>
      <c r="S10" s="55">
        <f t="shared" si="1"/>
        <v>0</v>
      </c>
    </row>
    <row r="11" spans="1:19">
      <c r="A11" s="72"/>
      <c r="B11" s="8" t="s">
        <v>34</v>
      </c>
      <c r="C11" s="20">
        <v>12167</v>
      </c>
      <c r="D11" s="14">
        <v>11804</v>
      </c>
      <c r="E11" s="14">
        <v>11804</v>
      </c>
      <c r="F11" s="21">
        <v>14075</v>
      </c>
      <c r="G11" s="21">
        <v>14321</v>
      </c>
      <c r="H11" s="21">
        <v>15376</v>
      </c>
      <c r="I11" s="21">
        <v>15340</v>
      </c>
      <c r="J11" s="21">
        <v>13697</v>
      </c>
      <c r="K11" s="21">
        <v>14008</v>
      </c>
      <c r="L11" s="21">
        <v>14959</v>
      </c>
      <c r="M11" s="21">
        <v>14958</v>
      </c>
      <c r="N11" s="21">
        <v>14415</v>
      </c>
      <c r="O11" s="35">
        <f t="shared" si="0"/>
        <v>166924</v>
      </c>
      <c r="P11" s="43">
        <v>0.01</v>
      </c>
      <c r="Q11" s="50">
        <v>1669</v>
      </c>
      <c r="R11" s="54"/>
      <c r="S11" s="55">
        <f t="shared" si="1"/>
        <v>0</v>
      </c>
    </row>
    <row r="12" spans="1:19">
      <c r="A12" s="72"/>
      <c r="B12" s="8" t="s">
        <v>30</v>
      </c>
      <c r="C12" s="20">
        <v>4261</v>
      </c>
      <c r="D12" s="14">
        <v>4657</v>
      </c>
      <c r="E12" s="21">
        <v>5555</v>
      </c>
      <c r="F12" s="21">
        <v>5411</v>
      </c>
      <c r="G12" s="21">
        <v>5316</v>
      </c>
      <c r="H12" s="21">
        <v>5845</v>
      </c>
      <c r="I12" s="21">
        <v>5997</v>
      </c>
      <c r="J12" s="21">
        <v>5768</v>
      </c>
      <c r="K12" s="21">
        <v>5454</v>
      </c>
      <c r="L12" s="21">
        <v>5776</v>
      </c>
      <c r="M12" s="21">
        <v>5895</v>
      </c>
      <c r="N12" s="21">
        <v>5429</v>
      </c>
      <c r="O12" s="35">
        <f t="shared" si="0"/>
        <v>65364</v>
      </c>
      <c r="P12" s="43">
        <v>1.5</v>
      </c>
      <c r="Q12" s="50">
        <v>98046</v>
      </c>
      <c r="R12" s="54"/>
      <c r="S12" s="55">
        <f t="shared" si="1"/>
        <v>0</v>
      </c>
    </row>
    <row r="13" spans="1:19">
      <c r="A13" s="72"/>
      <c r="B13" s="8" t="s">
        <v>31</v>
      </c>
      <c r="C13" s="20">
        <v>1</v>
      </c>
      <c r="D13" s="14">
        <v>1</v>
      </c>
      <c r="E13" s="21">
        <v>5</v>
      </c>
      <c r="F13" s="21">
        <v>5</v>
      </c>
      <c r="G13" s="21">
        <v>5</v>
      </c>
      <c r="H13" s="21">
        <v>7</v>
      </c>
      <c r="I13" s="21">
        <v>7</v>
      </c>
      <c r="J13" s="21">
        <v>4</v>
      </c>
      <c r="K13" s="21">
        <v>7</v>
      </c>
      <c r="L13" s="21">
        <v>8</v>
      </c>
      <c r="M13" s="21">
        <v>5</v>
      </c>
      <c r="N13" s="21">
        <v>2</v>
      </c>
      <c r="O13" s="35">
        <f t="shared" si="0"/>
        <v>57</v>
      </c>
      <c r="P13" s="43">
        <v>1.2</v>
      </c>
      <c r="Q13" s="50">
        <v>68</v>
      </c>
      <c r="R13" s="54"/>
      <c r="S13" s="55">
        <f t="shared" si="1"/>
        <v>0</v>
      </c>
    </row>
    <row r="14" spans="1:19">
      <c r="A14" s="73"/>
      <c r="B14" s="8" t="s">
        <v>35</v>
      </c>
      <c r="C14" s="20">
        <v>2463</v>
      </c>
      <c r="D14" s="14">
        <v>2893</v>
      </c>
      <c r="E14" s="21">
        <v>3406</v>
      </c>
      <c r="F14" s="21">
        <v>4154</v>
      </c>
      <c r="G14" s="21">
        <v>3380</v>
      </c>
      <c r="H14" s="21">
        <v>3525</v>
      </c>
      <c r="I14" s="21">
        <v>3859</v>
      </c>
      <c r="J14" s="21">
        <v>3591</v>
      </c>
      <c r="K14" s="21">
        <v>3246</v>
      </c>
      <c r="L14" s="21">
        <v>3578</v>
      </c>
      <c r="M14" s="21">
        <v>2996</v>
      </c>
      <c r="N14" s="21">
        <v>3769</v>
      </c>
      <c r="O14" s="35">
        <f t="shared" si="0"/>
        <v>40860</v>
      </c>
      <c r="P14" s="43">
        <v>1</v>
      </c>
      <c r="Q14" s="50">
        <v>40860</v>
      </c>
      <c r="R14" s="54"/>
      <c r="S14" s="55">
        <f t="shared" si="1"/>
        <v>0</v>
      </c>
    </row>
    <row r="15" spans="1:19">
      <c r="A15" s="8"/>
      <c r="B15" s="25" t="s">
        <v>14</v>
      </c>
      <c r="C15" s="28">
        <f t="shared" ref="C15:L15" si="2">SUM(C7:C14)</f>
        <v>37010</v>
      </c>
      <c r="D15" s="29">
        <f t="shared" si="2"/>
        <v>38930</v>
      </c>
      <c r="E15" s="30">
        <f t="shared" si="2"/>
        <v>44025</v>
      </c>
      <c r="F15" s="30">
        <f t="shared" si="2"/>
        <v>46441</v>
      </c>
      <c r="G15" s="30">
        <f t="shared" si="2"/>
        <v>46046</v>
      </c>
      <c r="H15" s="30">
        <f t="shared" si="2"/>
        <v>50065</v>
      </c>
      <c r="I15" s="30">
        <f t="shared" si="2"/>
        <v>50588</v>
      </c>
      <c r="J15" s="30">
        <f t="shared" si="2"/>
        <v>47776</v>
      </c>
      <c r="K15" s="30">
        <f t="shared" si="2"/>
        <v>47543</v>
      </c>
      <c r="L15" s="30">
        <f t="shared" si="2"/>
        <v>48044</v>
      </c>
      <c r="M15" s="30">
        <f>SUM(M7:M14)</f>
        <v>47372</v>
      </c>
      <c r="N15" s="30">
        <f>SUM(N7:N14)</f>
        <v>47033</v>
      </c>
      <c r="O15" s="36">
        <f t="shared" si="0"/>
        <v>550873</v>
      </c>
      <c r="P15" s="47"/>
      <c r="Q15" s="51">
        <f>SUM(Q7:Q14)</f>
        <v>357594</v>
      </c>
      <c r="R15" s="62">
        <f t="shared" ref="R15:S15" si="3">SUM(R7:R14)</f>
        <v>0</v>
      </c>
      <c r="S15" s="63">
        <f t="shared" si="3"/>
        <v>0</v>
      </c>
    </row>
    <row r="16" spans="1:19">
      <c r="A16" s="66" t="s">
        <v>76</v>
      </c>
      <c r="B16" s="8" t="s">
        <v>38</v>
      </c>
      <c r="C16" s="20">
        <v>12253</v>
      </c>
      <c r="D16" s="14">
        <v>11895</v>
      </c>
      <c r="E16" s="21">
        <v>14533</v>
      </c>
      <c r="F16" s="21">
        <v>14419</v>
      </c>
      <c r="G16" s="21">
        <v>13544</v>
      </c>
      <c r="H16" s="21">
        <v>15246</v>
      </c>
      <c r="I16" s="21">
        <v>16169</v>
      </c>
      <c r="J16" s="21">
        <v>14809</v>
      </c>
      <c r="K16" s="21">
        <v>14417</v>
      </c>
      <c r="L16" s="21">
        <v>15410</v>
      </c>
      <c r="M16" s="21">
        <v>15166</v>
      </c>
      <c r="N16" s="21">
        <v>14613</v>
      </c>
      <c r="O16" s="22">
        <f t="shared" si="0"/>
        <v>172474</v>
      </c>
      <c r="P16" s="43">
        <v>0.3</v>
      </c>
      <c r="Q16" s="50">
        <v>51742</v>
      </c>
      <c r="R16" s="54"/>
      <c r="S16" s="55">
        <f t="shared" si="1"/>
        <v>0</v>
      </c>
    </row>
    <row r="17" spans="1:19">
      <c r="A17" s="67"/>
      <c r="B17" s="8" t="s">
        <v>39</v>
      </c>
      <c r="C17" s="20">
        <v>10559</v>
      </c>
      <c r="D17" s="14">
        <v>11190</v>
      </c>
      <c r="E17" s="21">
        <v>14083</v>
      </c>
      <c r="F17" s="21">
        <v>13563</v>
      </c>
      <c r="G17" s="21">
        <v>13324</v>
      </c>
      <c r="H17" s="21">
        <v>14849</v>
      </c>
      <c r="I17" s="21">
        <v>14625</v>
      </c>
      <c r="J17" s="21">
        <v>13781</v>
      </c>
      <c r="K17" s="21">
        <v>13440</v>
      </c>
      <c r="L17" s="21">
        <v>14333</v>
      </c>
      <c r="M17" s="21">
        <v>14102</v>
      </c>
      <c r="N17" s="21">
        <v>3526</v>
      </c>
      <c r="O17" s="35">
        <f t="shared" si="0"/>
        <v>151375</v>
      </c>
      <c r="P17" s="43">
        <v>0.3</v>
      </c>
      <c r="Q17" s="50">
        <v>45413</v>
      </c>
      <c r="R17" s="54"/>
      <c r="S17" s="55">
        <f t="shared" si="1"/>
        <v>0</v>
      </c>
    </row>
    <row r="18" spans="1:19">
      <c r="A18" s="67"/>
      <c r="B18" s="7" t="s">
        <v>2</v>
      </c>
      <c r="C18" s="20">
        <v>80</v>
      </c>
      <c r="D18" s="14">
        <v>104</v>
      </c>
      <c r="E18" s="21">
        <v>100</v>
      </c>
      <c r="F18" s="21">
        <v>114</v>
      </c>
      <c r="G18" s="21">
        <v>66</v>
      </c>
      <c r="H18" s="21">
        <v>140</v>
      </c>
      <c r="I18" s="21">
        <v>129</v>
      </c>
      <c r="J18" s="21">
        <v>116</v>
      </c>
      <c r="K18" s="21">
        <v>104</v>
      </c>
      <c r="L18" s="21">
        <v>109</v>
      </c>
      <c r="M18" s="21">
        <v>79</v>
      </c>
      <c r="N18" s="21">
        <v>76</v>
      </c>
      <c r="O18" s="35">
        <f t="shared" si="0"/>
        <v>1217</v>
      </c>
      <c r="P18" s="43">
        <v>0.3</v>
      </c>
      <c r="Q18" s="50">
        <v>365</v>
      </c>
      <c r="R18" s="54"/>
      <c r="S18" s="55">
        <f t="shared" si="1"/>
        <v>0</v>
      </c>
    </row>
    <row r="19" spans="1:19">
      <c r="A19" s="67"/>
      <c r="B19" s="8" t="s">
        <v>3</v>
      </c>
      <c r="C19" s="20">
        <v>460</v>
      </c>
      <c r="D19" s="14">
        <v>450</v>
      </c>
      <c r="E19" s="21">
        <v>450</v>
      </c>
      <c r="F19" s="21">
        <v>562</v>
      </c>
      <c r="G19" s="21">
        <v>470</v>
      </c>
      <c r="H19" s="21">
        <v>690</v>
      </c>
      <c r="I19" s="21">
        <v>680</v>
      </c>
      <c r="J19" s="21">
        <v>580</v>
      </c>
      <c r="K19" s="21">
        <v>511</v>
      </c>
      <c r="L19" s="21">
        <v>587</v>
      </c>
      <c r="M19" s="21">
        <v>440</v>
      </c>
      <c r="N19" s="21">
        <v>526</v>
      </c>
      <c r="O19" s="35">
        <f t="shared" si="0"/>
        <v>6406</v>
      </c>
      <c r="P19" s="43">
        <v>0.3</v>
      </c>
      <c r="Q19" s="50">
        <v>1922</v>
      </c>
      <c r="R19" s="54"/>
      <c r="S19" s="55">
        <f t="shared" si="1"/>
        <v>0</v>
      </c>
    </row>
    <row r="20" spans="1:19">
      <c r="A20" s="67"/>
      <c r="B20" s="8" t="s">
        <v>4</v>
      </c>
      <c r="C20" s="20">
        <v>186</v>
      </c>
      <c r="D20" s="14">
        <v>255</v>
      </c>
      <c r="E20" s="21">
        <v>146</v>
      </c>
      <c r="F20" s="21">
        <v>257</v>
      </c>
      <c r="G20" s="21">
        <v>340</v>
      </c>
      <c r="H20" s="21">
        <v>322</v>
      </c>
      <c r="I20" s="21">
        <v>272</v>
      </c>
      <c r="J20" s="21">
        <v>334</v>
      </c>
      <c r="K20" s="21">
        <v>244</v>
      </c>
      <c r="L20" s="21">
        <v>229</v>
      </c>
      <c r="M20" s="21">
        <v>393</v>
      </c>
      <c r="N20" s="21">
        <v>236</v>
      </c>
      <c r="O20" s="35">
        <f t="shared" si="0"/>
        <v>3214</v>
      </c>
      <c r="P20" s="44">
        <v>0.15</v>
      </c>
      <c r="Q20" s="50">
        <v>482</v>
      </c>
      <c r="R20" s="54"/>
      <c r="S20" s="55">
        <f t="shared" si="1"/>
        <v>0</v>
      </c>
    </row>
    <row r="21" spans="1:19">
      <c r="A21" s="67"/>
      <c r="B21" s="8" t="s">
        <v>5</v>
      </c>
      <c r="C21" s="20">
        <v>152</v>
      </c>
      <c r="D21" s="14">
        <v>190</v>
      </c>
      <c r="E21" s="21">
        <v>122</v>
      </c>
      <c r="F21" s="21">
        <v>218</v>
      </c>
      <c r="G21" s="21">
        <v>252</v>
      </c>
      <c r="H21" s="21">
        <v>262</v>
      </c>
      <c r="I21" s="21">
        <v>215</v>
      </c>
      <c r="J21" s="21">
        <v>194</v>
      </c>
      <c r="K21" s="21">
        <v>197</v>
      </c>
      <c r="L21" s="21">
        <v>244</v>
      </c>
      <c r="M21" s="21">
        <v>240</v>
      </c>
      <c r="N21" s="21">
        <v>241</v>
      </c>
      <c r="O21" s="35">
        <f t="shared" si="0"/>
        <v>2527</v>
      </c>
      <c r="P21" s="44">
        <v>0.15</v>
      </c>
      <c r="Q21" s="50">
        <v>380</v>
      </c>
      <c r="R21" s="54"/>
      <c r="S21" s="55">
        <f t="shared" si="1"/>
        <v>0</v>
      </c>
    </row>
    <row r="22" spans="1:19">
      <c r="A22" s="67"/>
      <c r="B22" s="8" t="s">
        <v>40</v>
      </c>
      <c r="C22" s="20">
        <v>709</v>
      </c>
      <c r="D22" s="14">
        <v>573</v>
      </c>
      <c r="E22" s="21">
        <v>678</v>
      </c>
      <c r="F22" s="21">
        <v>746</v>
      </c>
      <c r="G22" s="21">
        <v>695</v>
      </c>
      <c r="H22" s="21">
        <v>639</v>
      </c>
      <c r="I22" s="21">
        <v>734</v>
      </c>
      <c r="J22" s="21">
        <v>679</v>
      </c>
      <c r="K22" s="21">
        <v>559</v>
      </c>
      <c r="L22" s="21">
        <v>576</v>
      </c>
      <c r="M22" s="21">
        <v>641</v>
      </c>
      <c r="N22" s="21">
        <v>833</v>
      </c>
      <c r="O22" s="35">
        <f t="shared" si="0"/>
        <v>8062</v>
      </c>
      <c r="P22" s="43">
        <v>0.5</v>
      </c>
      <c r="Q22" s="50">
        <v>4031</v>
      </c>
      <c r="R22" s="54"/>
      <c r="S22" s="55">
        <f t="shared" si="1"/>
        <v>0</v>
      </c>
    </row>
    <row r="23" spans="1:19">
      <c r="A23" s="67"/>
      <c r="B23" s="8" t="s">
        <v>6</v>
      </c>
      <c r="C23" s="20">
        <v>11456</v>
      </c>
      <c r="D23" s="14">
        <v>9388</v>
      </c>
      <c r="E23" s="21">
        <v>10385</v>
      </c>
      <c r="F23" s="21">
        <v>10082</v>
      </c>
      <c r="G23" s="21">
        <v>9541</v>
      </c>
      <c r="H23" s="21">
        <v>10020</v>
      </c>
      <c r="I23" s="21">
        <v>10712</v>
      </c>
      <c r="J23" s="21">
        <v>9827</v>
      </c>
      <c r="K23" s="21">
        <v>8974</v>
      </c>
      <c r="L23" s="21">
        <v>9980</v>
      </c>
      <c r="M23" s="21">
        <v>10978</v>
      </c>
      <c r="N23" s="21">
        <v>12681</v>
      </c>
      <c r="O23" s="35">
        <f t="shared" si="0"/>
        <v>124024</v>
      </c>
      <c r="P23" s="43">
        <v>0.2</v>
      </c>
      <c r="Q23" s="50">
        <v>24805</v>
      </c>
      <c r="R23" s="54"/>
      <c r="S23" s="55">
        <f t="shared" si="1"/>
        <v>0</v>
      </c>
    </row>
    <row r="24" spans="1:19">
      <c r="A24" s="67"/>
      <c r="B24" s="7" t="s">
        <v>7</v>
      </c>
      <c r="C24" s="20">
        <v>7422</v>
      </c>
      <c r="D24" s="14">
        <v>6345</v>
      </c>
      <c r="E24" s="21">
        <v>6904</v>
      </c>
      <c r="F24" s="21">
        <v>6972</v>
      </c>
      <c r="G24" s="21">
        <v>6819</v>
      </c>
      <c r="H24" s="21">
        <v>7318</v>
      </c>
      <c r="I24" s="21">
        <v>7905</v>
      </c>
      <c r="J24" s="21">
        <v>6878</v>
      </c>
      <c r="K24" s="21">
        <v>6917</v>
      </c>
      <c r="L24" s="21">
        <v>6772</v>
      </c>
      <c r="M24" s="21">
        <v>7215</v>
      </c>
      <c r="N24" s="21">
        <v>8192</v>
      </c>
      <c r="O24" s="35">
        <f t="shared" si="0"/>
        <v>85659</v>
      </c>
      <c r="P24" s="43">
        <v>0.3</v>
      </c>
      <c r="Q24" s="50">
        <v>25698</v>
      </c>
      <c r="R24" s="54"/>
      <c r="S24" s="55">
        <f t="shared" si="1"/>
        <v>0</v>
      </c>
    </row>
    <row r="25" spans="1:19">
      <c r="A25" s="67"/>
      <c r="B25" s="8" t="s">
        <v>8</v>
      </c>
      <c r="C25" s="20">
        <v>2601</v>
      </c>
      <c r="D25" s="14">
        <v>2857</v>
      </c>
      <c r="E25" s="21">
        <v>4066</v>
      </c>
      <c r="F25" s="21">
        <v>3585</v>
      </c>
      <c r="G25" s="21">
        <v>3483</v>
      </c>
      <c r="H25" s="21">
        <v>3576</v>
      </c>
      <c r="I25" s="21">
        <v>3732</v>
      </c>
      <c r="J25" s="21">
        <v>3682</v>
      </c>
      <c r="K25" s="21">
        <v>3539</v>
      </c>
      <c r="L25" s="21">
        <v>3505</v>
      </c>
      <c r="M25" s="21">
        <v>3611</v>
      </c>
      <c r="N25" s="21">
        <v>3688</v>
      </c>
      <c r="O25" s="35">
        <f t="shared" si="0"/>
        <v>41925</v>
      </c>
      <c r="P25" s="43">
        <v>0.2</v>
      </c>
      <c r="Q25" s="50">
        <v>8385</v>
      </c>
      <c r="R25" s="54"/>
      <c r="S25" s="55">
        <f t="shared" si="1"/>
        <v>0</v>
      </c>
    </row>
    <row r="26" spans="1:19">
      <c r="A26" s="67"/>
      <c r="B26" s="8" t="s">
        <v>9</v>
      </c>
      <c r="C26" s="20">
        <v>2338</v>
      </c>
      <c r="D26" s="14">
        <v>2652</v>
      </c>
      <c r="E26" s="21">
        <v>3722</v>
      </c>
      <c r="F26" s="21">
        <v>3382</v>
      </c>
      <c r="G26" s="21">
        <v>3169</v>
      </c>
      <c r="H26" s="21">
        <v>3348</v>
      </c>
      <c r="I26" s="21">
        <v>3500</v>
      </c>
      <c r="J26" s="21">
        <v>3317</v>
      </c>
      <c r="K26" s="21">
        <v>3126</v>
      </c>
      <c r="L26" s="21">
        <v>3201</v>
      </c>
      <c r="M26" s="21">
        <v>3225</v>
      </c>
      <c r="N26" s="21">
        <v>3324</v>
      </c>
      <c r="O26" s="35">
        <f t="shared" si="0"/>
        <v>38304</v>
      </c>
      <c r="P26" s="43">
        <v>0.3</v>
      </c>
      <c r="Q26" s="50">
        <v>11491</v>
      </c>
      <c r="R26" s="54"/>
      <c r="S26" s="55">
        <f t="shared" si="1"/>
        <v>0</v>
      </c>
    </row>
    <row r="27" spans="1:19">
      <c r="A27" s="67"/>
      <c r="B27" s="8" t="s">
        <v>41</v>
      </c>
      <c r="C27" s="20">
        <v>1195</v>
      </c>
      <c r="D27" s="14">
        <v>1143</v>
      </c>
      <c r="E27" s="21">
        <v>953</v>
      </c>
      <c r="F27" s="21">
        <v>911</v>
      </c>
      <c r="G27" s="21">
        <v>889</v>
      </c>
      <c r="H27" s="21">
        <v>972</v>
      </c>
      <c r="I27" s="21">
        <v>905</v>
      </c>
      <c r="J27" s="21">
        <v>1037</v>
      </c>
      <c r="K27" s="21">
        <v>858</v>
      </c>
      <c r="L27" s="21">
        <v>902</v>
      </c>
      <c r="M27" s="21">
        <v>978</v>
      </c>
      <c r="N27" s="21">
        <v>1090</v>
      </c>
      <c r="O27" s="22">
        <f t="shared" si="0"/>
        <v>11833</v>
      </c>
      <c r="P27" s="43">
        <v>0.5</v>
      </c>
      <c r="Q27" s="50">
        <v>5917</v>
      </c>
      <c r="R27" s="54"/>
      <c r="S27" s="55">
        <f t="shared" si="1"/>
        <v>0</v>
      </c>
    </row>
    <row r="28" spans="1:19">
      <c r="A28" s="67"/>
      <c r="B28" s="8" t="s">
        <v>52</v>
      </c>
      <c r="C28" s="20">
        <v>1449</v>
      </c>
      <c r="D28" s="14">
        <v>1506</v>
      </c>
      <c r="E28" s="21">
        <v>1819</v>
      </c>
      <c r="F28" s="21">
        <v>2049</v>
      </c>
      <c r="G28" s="21">
        <v>1830</v>
      </c>
      <c r="H28" s="21">
        <v>1768</v>
      </c>
      <c r="I28" s="21">
        <v>2056</v>
      </c>
      <c r="J28" s="21">
        <v>1785</v>
      </c>
      <c r="K28" s="21">
        <v>1943</v>
      </c>
      <c r="L28" s="21">
        <v>2504</v>
      </c>
      <c r="M28" s="21">
        <v>2765</v>
      </c>
      <c r="N28" s="21">
        <v>2600</v>
      </c>
      <c r="O28" s="22">
        <f t="shared" si="0"/>
        <v>24074</v>
      </c>
      <c r="P28" s="43">
        <v>0.5</v>
      </c>
      <c r="Q28" s="50">
        <v>12037</v>
      </c>
      <c r="R28" s="54"/>
      <c r="S28" s="55">
        <f t="shared" si="1"/>
        <v>0</v>
      </c>
    </row>
    <row r="29" spans="1:19">
      <c r="A29" s="67"/>
      <c r="B29" s="8" t="s">
        <v>53</v>
      </c>
      <c r="C29" s="20">
        <v>228</v>
      </c>
      <c r="D29" s="14">
        <v>284</v>
      </c>
      <c r="E29" s="21">
        <v>472</v>
      </c>
      <c r="F29" s="21">
        <v>561</v>
      </c>
      <c r="G29" s="21">
        <v>599</v>
      </c>
      <c r="H29" s="21">
        <v>596</v>
      </c>
      <c r="I29" s="21">
        <v>697</v>
      </c>
      <c r="J29" s="21">
        <v>589</v>
      </c>
      <c r="K29" s="21">
        <v>649</v>
      </c>
      <c r="L29" s="21">
        <v>875</v>
      </c>
      <c r="M29" s="21">
        <v>1102</v>
      </c>
      <c r="N29" s="21">
        <v>972</v>
      </c>
      <c r="O29" s="22">
        <f t="shared" si="0"/>
        <v>7624</v>
      </c>
      <c r="P29" s="44">
        <v>0.03</v>
      </c>
      <c r="Q29" s="50">
        <v>229</v>
      </c>
      <c r="R29" s="54"/>
      <c r="S29" s="55">
        <f t="shared" si="1"/>
        <v>0</v>
      </c>
    </row>
    <row r="30" spans="1:19">
      <c r="A30" s="67"/>
      <c r="B30" s="8" t="s">
        <v>54</v>
      </c>
      <c r="C30" s="20">
        <v>579</v>
      </c>
      <c r="D30" s="14">
        <v>663</v>
      </c>
      <c r="E30" s="21">
        <v>891</v>
      </c>
      <c r="F30" s="21">
        <v>1039</v>
      </c>
      <c r="G30" s="21">
        <v>1045</v>
      </c>
      <c r="H30" s="21">
        <v>1154</v>
      </c>
      <c r="I30" s="21">
        <v>1238</v>
      </c>
      <c r="J30" s="21">
        <v>1116</v>
      </c>
      <c r="K30" s="21">
        <v>989</v>
      </c>
      <c r="L30" s="21">
        <v>1539</v>
      </c>
      <c r="M30" s="21">
        <v>1594</v>
      </c>
      <c r="N30" s="21">
        <v>1263</v>
      </c>
      <c r="O30" s="22">
        <f t="shared" si="0"/>
        <v>13110</v>
      </c>
      <c r="P30" s="43">
        <v>0.2</v>
      </c>
      <c r="Q30" s="50">
        <v>2622</v>
      </c>
      <c r="R30" s="54"/>
      <c r="S30" s="55">
        <f t="shared" si="1"/>
        <v>0</v>
      </c>
    </row>
    <row r="31" spans="1:19">
      <c r="A31" s="67"/>
      <c r="B31" s="8" t="s">
        <v>55</v>
      </c>
      <c r="C31" s="20">
        <v>749</v>
      </c>
      <c r="D31" s="14">
        <v>747</v>
      </c>
      <c r="E31" s="21">
        <v>989</v>
      </c>
      <c r="F31" s="21">
        <v>907</v>
      </c>
      <c r="G31" s="21">
        <v>791</v>
      </c>
      <c r="H31" s="21">
        <v>949</v>
      </c>
      <c r="I31" s="21">
        <v>967</v>
      </c>
      <c r="J31" s="21">
        <v>978</v>
      </c>
      <c r="K31" s="21">
        <v>837</v>
      </c>
      <c r="L31" s="21">
        <v>969</v>
      </c>
      <c r="M31" s="21">
        <v>1005</v>
      </c>
      <c r="N31" s="21">
        <v>1004</v>
      </c>
      <c r="O31" s="22">
        <f t="shared" si="0"/>
        <v>10892</v>
      </c>
      <c r="P31" s="43">
        <v>0.3</v>
      </c>
      <c r="Q31" s="50">
        <v>3268</v>
      </c>
      <c r="R31" s="54"/>
      <c r="S31" s="55">
        <f t="shared" si="1"/>
        <v>0</v>
      </c>
    </row>
    <row r="32" spans="1:19">
      <c r="A32" s="67"/>
      <c r="B32" s="8" t="s">
        <v>56</v>
      </c>
      <c r="C32" s="20">
        <v>2078</v>
      </c>
      <c r="D32" s="14">
        <v>2177</v>
      </c>
      <c r="E32" s="21">
        <v>2520</v>
      </c>
      <c r="F32" s="21">
        <v>2632</v>
      </c>
      <c r="G32" s="21">
        <v>2500</v>
      </c>
      <c r="H32" s="21">
        <v>2602</v>
      </c>
      <c r="I32" s="21">
        <v>1844</v>
      </c>
      <c r="J32" s="21">
        <v>2131</v>
      </c>
      <c r="K32" s="21">
        <v>2581</v>
      </c>
      <c r="L32" s="21">
        <v>2862</v>
      </c>
      <c r="M32" s="21">
        <v>2571</v>
      </c>
      <c r="N32" s="21">
        <v>2587</v>
      </c>
      <c r="O32" s="22">
        <f t="shared" si="0"/>
        <v>29085</v>
      </c>
      <c r="P32" s="43">
        <v>0.3</v>
      </c>
      <c r="Q32" s="50">
        <v>8726</v>
      </c>
      <c r="R32" s="54"/>
      <c r="S32" s="55">
        <f t="shared" si="1"/>
        <v>0</v>
      </c>
    </row>
    <row r="33" spans="1:25">
      <c r="A33" s="67"/>
      <c r="B33" s="8" t="s">
        <v>57</v>
      </c>
      <c r="C33" s="20">
        <v>943</v>
      </c>
      <c r="D33" s="14">
        <v>841</v>
      </c>
      <c r="E33" s="21">
        <v>1020</v>
      </c>
      <c r="F33" s="21">
        <v>1195</v>
      </c>
      <c r="G33" s="21">
        <v>1310</v>
      </c>
      <c r="H33" s="21">
        <v>1376</v>
      </c>
      <c r="I33" s="21">
        <v>1393</v>
      </c>
      <c r="J33" s="21">
        <v>1323</v>
      </c>
      <c r="K33" s="21">
        <v>1135</v>
      </c>
      <c r="L33" s="21">
        <v>1397</v>
      </c>
      <c r="M33" s="21">
        <v>1345</v>
      </c>
      <c r="N33" s="21">
        <v>1286</v>
      </c>
      <c r="O33" s="22">
        <f t="shared" si="0"/>
        <v>14564</v>
      </c>
      <c r="P33" s="43">
        <v>0.2</v>
      </c>
      <c r="Q33" s="50">
        <v>2913</v>
      </c>
      <c r="R33" s="54"/>
      <c r="S33" s="55">
        <f t="shared" si="1"/>
        <v>0</v>
      </c>
    </row>
    <row r="34" spans="1:25">
      <c r="A34" s="67"/>
      <c r="B34" s="8" t="s">
        <v>58</v>
      </c>
      <c r="C34" s="20">
        <v>7</v>
      </c>
      <c r="D34" s="14">
        <v>14</v>
      </c>
      <c r="E34" s="21">
        <v>12</v>
      </c>
      <c r="F34" s="21">
        <v>6</v>
      </c>
      <c r="G34" s="21">
        <v>6</v>
      </c>
      <c r="H34" s="21">
        <v>4</v>
      </c>
      <c r="I34" s="21">
        <v>9</v>
      </c>
      <c r="J34" s="21">
        <v>20</v>
      </c>
      <c r="K34" s="21">
        <v>13</v>
      </c>
      <c r="L34" s="21">
        <v>19</v>
      </c>
      <c r="M34" s="21">
        <v>4</v>
      </c>
      <c r="N34" s="21">
        <v>11</v>
      </c>
      <c r="O34" s="22">
        <f t="shared" si="0"/>
        <v>125</v>
      </c>
      <c r="P34" s="43">
        <v>0.3</v>
      </c>
      <c r="Q34" s="50">
        <v>38</v>
      </c>
      <c r="R34" s="54"/>
      <c r="S34" s="55">
        <f t="shared" si="1"/>
        <v>0</v>
      </c>
    </row>
    <row r="35" spans="1:25" ht="15.75" customHeight="1">
      <c r="A35" s="67"/>
      <c r="B35" s="8" t="s">
        <v>61</v>
      </c>
      <c r="C35" s="20">
        <v>335</v>
      </c>
      <c r="D35" s="14">
        <v>335</v>
      </c>
      <c r="E35" s="21">
        <v>382</v>
      </c>
      <c r="F35" s="21">
        <v>398</v>
      </c>
      <c r="G35" s="21">
        <v>429</v>
      </c>
      <c r="H35" s="21">
        <v>494</v>
      </c>
      <c r="I35" s="21">
        <v>465</v>
      </c>
      <c r="J35" s="21">
        <v>579</v>
      </c>
      <c r="K35" s="21">
        <v>416</v>
      </c>
      <c r="L35" s="21">
        <v>382</v>
      </c>
      <c r="M35" s="21">
        <v>485</v>
      </c>
      <c r="N35" s="21">
        <v>371</v>
      </c>
      <c r="O35" s="22">
        <f t="shared" si="0"/>
        <v>5071</v>
      </c>
      <c r="P35" s="43">
        <v>0.3</v>
      </c>
      <c r="Q35" s="50">
        <v>1521</v>
      </c>
      <c r="R35" s="54"/>
      <c r="S35" s="55">
        <f t="shared" si="1"/>
        <v>0</v>
      </c>
    </row>
    <row r="36" spans="1:25" ht="15.75" customHeight="1">
      <c r="A36" s="67"/>
      <c r="B36" s="8" t="s">
        <v>62</v>
      </c>
      <c r="C36" s="20">
        <v>334</v>
      </c>
      <c r="D36" s="14">
        <v>331</v>
      </c>
      <c r="E36" s="21">
        <v>381</v>
      </c>
      <c r="F36" s="21">
        <v>391</v>
      </c>
      <c r="G36" s="21">
        <v>429</v>
      </c>
      <c r="H36" s="21">
        <v>494</v>
      </c>
      <c r="I36" s="21">
        <v>336</v>
      </c>
      <c r="J36" s="21">
        <v>579</v>
      </c>
      <c r="K36" s="21">
        <v>412</v>
      </c>
      <c r="L36" s="21">
        <v>459</v>
      </c>
      <c r="M36" s="21">
        <v>445</v>
      </c>
      <c r="N36" s="21">
        <v>337</v>
      </c>
      <c r="O36" s="22">
        <f t="shared" si="0"/>
        <v>4928</v>
      </c>
      <c r="P36" s="43">
        <v>0.3</v>
      </c>
      <c r="Q36" s="50">
        <v>1478</v>
      </c>
      <c r="R36" s="54"/>
      <c r="S36" s="55">
        <f t="shared" si="1"/>
        <v>0</v>
      </c>
    </row>
    <row r="37" spans="1:25" ht="15.75" customHeight="1">
      <c r="A37" s="67"/>
      <c r="B37" s="8" t="s">
        <v>71</v>
      </c>
      <c r="C37" s="20">
        <v>147</v>
      </c>
      <c r="D37" s="14">
        <v>90</v>
      </c>
      <c r="E37" s="21">
        <v>138</v>
      </c>
      <c r="F37" s="21">
        <v>149</v>
      </c>
      <c r="G37" s="21">
        <v>169</v>
      </c>
      <c r="H37" s="21">
        <v>254</v>
      </c>
      <c r="I37" s="21">
        <v>156</v>
      </c>
      <c r="J37" s="21">
        <v>210</v>
      </c>
      <c r="K37" s="21">
        <v>401</v>
      </c>
      <c r="L37" s="21">
        <v>405</v>
      </c>
      <c r="M37" s="21">
        <v>174</v>
      </c>
      <c r="N37" s="21">
        <v>201</v>
      </c>
      <c r="O37" s="22">
        <f t="shared" si="0"/>
        <v>2494</v>
      </c>
      <c r="P37" s="43">
        <v>0.3</v>
      </c>
      <c r="Q37" s="50">
        <v>748</v>
      </c>
      <c r="R37" s="54"/>
      <c r="S37" s="55">
        <f t="shared" si="1"/>
        <v>0</v>
      </c>
    </row>
    <row r="38" spans="1:25" ht="15.75" customHeight="1">
      <c r="A38" s="67"/>
      <c r="B38" s="8" t="s">
        <v>72</v>
      </c>
      <c r="C38" s="20">
        <v>32</v>
      </c>
      <c r="D38" s="14">
        <v>51</v>
      </c>
      <c r="E38" s="21">
        <v>43</v>
      </c>
      <c r="F38" s="21">
        <v>87</v>
      </c>
      <c r="G38" s="21">
        <v>57</v>
      </c>
      <c r="H38" s="21">
        <v>41</v>
      </c>
      <c r="I38" s="21">
        <v>82</v>
      </c>
      <c r="J38" s="21">
        <v>51</v>
      </c>
      <c r="K38" s="21">
        <v>189</v>
      </c>
      <c r="L38" s="21">
        <v>175</v>
      </c>
      <c r="M38" s="21">
        <v>90</v>
      </c>
      <c r="N38" s="21">
        <v>35</v>
      </c>
      <c r="O38" s="22">
        <f t="shared" si="0"/>
        <v>933</v>
      </c>
      <c r="P38" s="43">
        <v>0.3</v>
      </c>
      <c r="Q38" s="50">
        <v>280</v>
      </c>
      <c r="R38" s="54"/>
      <c r="S38" s="55">
        <f t="shared" si="1"/>
        <v>0</v>
      </c>
    </row>
    <row r="39" spans="1:25" ht="15.75" customHeight="1">
      <c r="A39" s="67"/>
      <c r="B39" s="8" t="s">
        <v>73</v>
      </c>
      <c r="C39" s="20">
        <v>151</v>
      </c>
      <c r="D39" s="14">
        <v>152</v>
      </c>
      <c r="E39" s="21">
        <v>118</v>
      </c>
      <c r="F39" s="21">
        <v>137</v>
      </c>
      <c r="G39" s="21">
        <v>185</v>
      </c>
      <c r="H39" s="21">
        <v>137</v>
      </c>
      <c r="I39" s="21">
        <v>175</v>
      </c>
      <c r="J39" s="21">
        <v>144</v>
      </c>
      <c r="K39" s="21">
        <v>112</v>
      </c>
      <c r="L39" s="21">
        <v>160</v>
      </c>
      <c r="M39" s="21">
        <v>141</v>
      </c>
      <c r="N39" s="21">
        <v>129</v>
      </c>
      <c r="O39" s="22">
        <f t="shared" ref="O39:O61" si="4">SUM(C39:N39)</f>
        <v>1741</v>
      </c>
      <c r="P39" s="43">
        <v>0.3</v>
      </c>
      <c r="Q39" s="50">
        <v>522</v>
      </c>
      <c r="R39" s="54"/>
      <c r="S39" s="55">
        <f t="shared" si="1"/>
        <v>0</v>
      </c>
    </row>
    <row r="40" spans="1:25" ht="15.75" customHeight="1">
      <c r="A40" s="67"/>
      <c r="B40" s="8" t="s">
        <v>59</v>
      </c>
      <c r="C40" s="20">
        <v>1197</v>
      </c>
      <c r="D40" s="14">
        <v>819</v>
      </c>
      <c r="E40" s="21">
        <v>927</v>
      </c>
      <c r="F40" s="21">
        <v>1075</v>
      </c>
      <c r="G40" s="21">
        <v>1201</v>
      </c>
      <c r="H40" s="21">
        <v>1178</v>
      </c>
      <c r="I40" s="21">
        <v>1287</v>
      </c>
      <c r="J40" s="21">
        <v>1411</v>
      </c>
      <c r="K40" s="21">
        <v>1085</v>
      </c>
      <c r="L40" s="21">
        <v>1307</v>
      </c>
      <c r="M40" s="21">
        <v>1325</v>
      </c>
      <c r="N40" s="21">
        <v>1276</v>
      </c>
      <c r="O40" s="22">
        <f t="shared" si="4"/>
        <v>14088</v>
      </c>
      <c r="P40" s="43">
        <v>0.3</v>
      </c>
      <c r="Q40" s="50">
        <v>4226</v>
      </c>
      <c r="R40" s="54"/>
      <c r="S40" s="55">
        <f t="shared" si="1"/>
        <v>0</v>
      </c>
    </row>
    <row r="41" spans="1:25" ht="15.75" customHeight="1">
      <c r="A41" s="67"/>
      <c r="B41" s="8" t="s">
        <v>50</v>
      </c>
      <c r="C41" s="20">
        <v>739</v>
      </c>
      <c r="D41" s="14">
        <v>818</v>
      </c>
      <c r="E41" s="21">
        <v>527</v>
      </c>
      <c r="F41" s="21">
        <v>437</v>
      </c>
      <c r="G41" s="21">
        <v>459</v>
      </c>
      <c r="H41" s="21">
        <v>601</v>
      </c>
      <c r="I41" s="21">
        <v>418</v>
      </c>
      <c r="J41" s="21">
        <v>455</v>
      </c>
      <c r="K41" s="21">
        <v>599</v>
      </c>
      <c r="L41" s="21">
        <v>469</v>
      </c>
      <c r="M41" s="21">
        <v>460</v>
      </c>
      <c r="N41" s="21">
        <v>550</v>
      </c>
      <c r="O41" s="22">
        <f t="shared" si="4"/>
        <v>6532</v>
      </c>
      <c r="P41" s="43">
        <v>0.3</v>
      </c>
      <c r="Q41" s="50">
        <v>1960</v>
      </c>
      <c r="R41" s="54"/>
      <c r="S41" s="55">
        <f t="shared" si="1"/>
        <v>0</v>
      </c>
    </row>
    <row r="42" spans="1:25" ht="15.75" customHeight="1">
      <c r="A42" s="68"/>
      <c r="B42" s="8" t="s">
        <v>51</v>
      </c>
      <c r="C42" s="20">
        <v>130</v>
      </c>
      <c r="D42" s="14">
        <v>120</v>
      </c>
      <c r="E42" s="21">
        <v>33</v>
      </c>
      <c r="F42" s="21">
        <v>22</v>
      </c>
      <c r="G42" s="21">
        <v>55</v>
      </c>
      <c r="H42" s="21">
        <v>74</v>
      </c>
      <c r="I42" s="21">
        <v>80</v>
      </c>
      <c r="J42" s="21">
        <v>39</v>
      </c>
      <c r="K42" s="21">
        <v>43</v>
      </c>
      <c r="L42" s="21">
        <v>37</v>
      </c>
      <c r="M42" s="21">
        <v>48</v>
      </c>
      <c r="N42" s="21">
        <v>42</v>
      </c>
      <c r="O42" s="22">
        <f t="shared" si="4"/>
        <v>723</v>
      </c>
      <c r="P42" s="44">
        <v>0.01</v>
      </c>
      <c r="Q42" s="50">
        <v>7</v>
      </c>
      <c r="R42" s="54"/>
      <c r="S42" s="55">
        <f t="shared" si="1"/>
        <v>0</v>
      </c>
    </row>
    <row r="43" spans="1:25" ht="15.75" customHeight="1">
      <c r="A43" s="8"/>
      <c r="B43" s="25" t="s">
        <v>14</v>
      </c>
      <c r="C43" s="28">
        <f>SUM(C16:C42)</f>
        <v>58509</v>
      </c>
      <c r="D43" s="28">
        <f t="shared" ref="D43:N43" si="5">SUM(D16:D42)</f>
        <v>55990</v>
      </c>
      <c r="E43" s="28">
        <f t="shared" si="5"/>
        <v>66414</v>
      </c>
      <c r="F43" s="28">
        <f t="shared" si="5"/>
        <v>65896</v>
      </c>
      <c r="G43" s="28">
        <f t="shared" si="5"/>
        <v>63657</v>
      </c>
      <c r="H43" s="28">
        <f t="shared" si="5"/>
        <v>69104</v>
      </c>
      <c r="I43" s="28">
        <f t="shared" si="5"/>
        <v>70781</v>
      </c>
      <c r="J43" s="28">
        <f t="shared" si="5"/>
        <v>66644</v>
      </c>
      <c r="K43" s="28">
        <f t="shared" si="5"/>
        <v>64290</v>
      </c>
      <c r="L43" s="28">
        <f t="shared" si="5"/>
        <v>69407</v>
      </c>
      <c r="M43" s="28">
        <f t="shared" si="5"/>
        <v>70622</v>
      </c>
      <c r="N43" s="28">
        <f t="shared" si="5"/>
        <v>61690</v>
      </c>
      <c r="O43" s="32">
        <f t="shared" si="4"/>
        <v>783004</v>
      </c>
      <c r="P43" s="48"/>
      <c r="Q43" s="51">
        <f>SUM(Q16:Q42)</f>
        <v>221206</v>
      </c>
      <c r="R43" s="62">
        <f t="shared" ref="R43:S43" si="6">SUM(R16:R42)</f>
        <v>0</v>
      </c>
      <c r="S43" s="63">
        <f t="shared" si="6"/>
        <v>0</v>
      </c>
    </row>
    <row r="44" spans="1:25" ht="15.75" customHeight="1">
      <c r="A44" s="66" t="s">
        <v>77</v>
      </c>
      <c r="B44" s="8" t="s">
        <v>42</v>
      </c>
      <c r="C44" s="20">
        <v>29</v>
      </c>
      <c r="D44" s="14">
        <v>50</v>
      </c>
      <c r="E44" s="21">
        <v>52</v>
      </c>
      <c r="F44" s="21">
        <v>34</v>
      </c>
      <c r="G44" s="21">
        <v>54</v>
      </c>
      <c r="H44" s="21">
        <v>50</v>
      </c>
      <c r="I44" s="21">
        <v>36</v>
      </c>
      <c r="J44" s="21">
        <v>31</v>
      </c>
      <c r="K44" s="21">
        <v>26</v>
      </c>
      <c r="L44" s="21">
        <v>48</v>
      </c>
      <c r="M44" s="21">
        <v>69</v>
      </c>
      <c r="N44" s="21">
        <v>59</v>
      </c>
      <c r="O44" s="34">
        <f t="shared" si="4"/>
        <v>538</v>
      </c>
      <c r="P44" s="43">
        <v>2.2999999999999998</v>
      </c>
      <c r="Q44" s="50">
        <v>1237</v>
      </c>
      <c r="R44" s="56"/>
      <c r="S44" s="55">
        <f t="shared" si="1"/>
        <v>0</v>
      </c>
    </row>
    <row r="45" spans="1:25" ht="15.75" customHeight="1">
      <c r="A45" s="67"/>
      <c r="B45" s="8" t="s">
        <v>45</v>
      </c>
      <c r="C45" s="20">
        <v>247</v>
      </c>
      <c r="D45" s="14">
        <v>306</v>
      </c>
      <c r="E45" s="21">
        <v>332</v>
      </c>
      <c r="F45" s="21">
        <v>270</v>
      </c>
      <c r="G45" s="21">
        <v>295</v>
      </c>
      <c r="H45" s="21">
        <v>301</v>
      </c>
      <c r="I45" s="21">
        <v>292</v>
      </c>
      <c r="J45" s="21">
        <v>307</v>
      </c>
      <c r="K45" s="21">
        <v>280</v>
      </c>
      <c r="L45" s="21">
        <v>241</v>
      </c>
      <c r="M45" s="21">
        <v>412</v>
      </c>
      <c r="N45" s="21">
        <v>343</v>
      </c>
      <c r="O45" s="34">
        <f t="shared" si="4"/>
        <v>3626</v>
      </c>
      <c r="P45" s="43">
        <v>0.35</v>
      </c>
      <c r="Q45" s="50">
        <v>1269</v>
      </c>
      <c r="R45" s="57"/>
      <c r="S45" s="55">
        <f t="shared" si="1"/>
        <v>0</v>
      </c>
    </row>
    <row r="46" spans="1:25" ht="15.75" customHeight="1">
      <c r="A46" s="67"/>
      <c r="B46" s="8" t="s">
        <v>46</v>
      </c>
      <c r="C46" s="20">
        <v>4007</v>
      </c>
      <c r="D46" s="14">
        <v>4137</v>
      </c>
      <c r="E46" s="21">
        <v>4881</v>
      </c>
      <c r="F46" s="21">
        <v>4839</v>
      </c>
      <c r="G46" s="21">
        <v>4696</v>
      </c>
      <c r="H46" s="21">
        <v>4765</v>
      </c>
      <c r="I46" s="21">
        <v>5120</v>
      </c>
      <c r="J46" s="21">
        <v>5145</v>
      </c>
      <c r="K46" s="21">
        <v>5181</v>
      </c>
      <c r="L46" s="21">
        <v>4615</v>
      </c>
      <c r="M46" s="21">
        <v>5607</v>
      </c>
      <c r="N46" s="21">
        <v>5072</v>
      </c>
      <c r="O46" s="34">
        <f t="shared" si="4"/>
        <v>58065</v>
      </c>
      <c r="P46" s="43">
        <v>0.1</v>
      </c>
      <c r="Q46" s="50">
        <v>5807</v>
      </c>
      <c r="R46" s="57"/>
      <c r="S46" s="55">
        <f t="shared" si="1"/>
        <v>0</v>
      </c>
    </row>
    <row r="47" spans="1:25" ht="15.75" customHeight="1">
      <c r="A47" s="67"/>
      <c r="B47" s="7" t="s">
        <v>10</v>
      </c>
      <c r="C47" s="20">
        <v>186</v>
      </c>
      <c r="D47" s="14">
        <v>198</v>
      </c>
      <c r="E47" s="21">
        <v>174</v>
      </c>
      <c r="F47" s="21">
        <v>173</v>
      </c>
      <c r="G47" s="21">
        <v>225</v>
      </c>
      <c r="H47" s="21">
        <v>211</v>
      </c>
      <c r="I47" s="21">
        <v>165</v>
      </c>
      <c r="J47" s="21">
        <v>170</v>
      </c>
      <c r="K47" s="21">
        <v>126</v>
      </c>
      <c r="L47" s="21">
        <v>188</v>
      </c>
      <c r="M47" s="21">
        <v>203</v>
      </c>
      <c r="N47" s="21">
        <v>238</v>
      </c>
      <c r="O47" s="34">
        <f t="shared" si="4"/>
        <v>2257</v>
      </c>
      <c r="P47" s="43">
        <v>1.1000000000000001</v>
      </c>
      <c r="Q47" s="50">
        <v>2483</v>
      </c>
      <c r="R47" s="57"/>
      <c r="S47" s="55">
        <f t="shared" si="1"/>
        <v>0</v>
      </c>
      <c r="Y47">
        <v>59</v>
      </c>
    </row>
    <row r="48" spans="1:25" ht="15.75" customHeight="1">
      <c r="A48" s="67"/>
      <c r="B48" s="8" t="s">
        <v>47</v>
      </c>
      <c r="C48" s="20">
        <v>6071</v>
      </c>
      <c r="D48" s="14">
        <v>6738</v>
      </c>
      <c r="E48" s="21">
        <v>7282</v>
      </c>
      <c r="F48" s="21">
        <v>7844</v>
      </c>
      <c r="G48" s="21">
        <v>7582</v>
      </c>
      <c r="H48" s="21">
        <v>7948</v>
      </c>
      <c r="I48" s="21">
        <v>7309</v>
      </c>
      <c r="J48" s="21">
        <v>7367</v>
      </c>
      <c r="K48" s="21">
        <v>7140</v>
      </c>
      <c r="L48" s="21">
        <v>7488</v>
      </c>
      <c r="M48" s="21">
        <v>8154</v>
      </c>
      <c r="N48" s="21">
        <v>8436</v>
      </c>
      <c r="O48" s="34">
        <f t="shared" si="4"/>
        <v>89359</v>
      </c>
      <c r="P48" s="43">
        <v>0.5</v>
      </c>
      <c r="Q48" s="50">
        <v>44680</v>
      </c>
      <c r="R48" s="57"/>
      <c r="S48" s="55">
        <f t="shared" si="1"/>
        <v>0</v>
      </c>
    </row>
    <row r="49" spans="1:19" ht="15.75" customHeight="1">
      <c r="A49" s="67"/>
      <c r="B49" s="8" t="s">
        <v>48</v>
      </c>
      <c r="C49" s="20">
        <v>859</v>
      </c>
      <c r="D49" s="14">
        <v>856</v>
      </c>
      <c r="E49" s="21">
        <v>925</v>
      </c>
      <c r="F49" s="21">
        <v>927</v>
      </c>
      <c r="G49" s="21">
        <v>887</v>
      </c>
      <c r="H49" s="21">
        <v>908</v>
      </c>
      <c r="I49" s="21">
        <v>975</v>
      </c>
      <c r="J49" s="21">
        <v>902</v>
      </c>
      <c r="K49" s="21">
        <v>911</v>
      </c>
      <c r="L49" s="21">
        <v>918</v>
      </c>
      <c r="M49" s="21">
        <v>832</v>
      </c>
      <c r="N49" s="21">
        <v>983</v>
      </c>
      <c r="O49" s="34">
        <f t="shared" si="4"/>
        <v>10883</v>
      </c>
      <c r="P49" s="43">
        <v>0.5</v>
      </c>
      <c r="Q49" s="50">
        <v>5442</v>
      </c>
      <c r="R49" s="57"/>
      <c r="S49" s="55">
        <f t="shared" si="1"/>
        <v>0</v>
      </c>
    </row>
    <row r="50" spans="1:19" ht="15.75" customHeight="1">
      <c r="A50" s="67"/>
      <c r="B50" s="8" t="s">
        <v>49</v>
      </c>
      <c r="C50" s="20">
        <v>27420</v>
      </c>
      <c r="D50" s="14">
        <v>3024</v>
      </c>
      <c r="E50" s="21">
        <v>3709</v>
      </c>
      <c r="F50" s="21">
        <v>3377</v>
      </c>
      <c r="G50" s="21">
        <v>3519</v>
      </c>
      <c r="H50" s="21">
        <v>3410</v>
      </c>
      <c r="I50" s="21">
        <v>3383</v>
      </c>
      <c r="J50" s="21">
        <v>3599</v>
      </c>
      <c r="K50" s="21">
        <v>3725</v>
      </c>
      <c r="L50" s="21">
        <v>3587</v>
      </c>
      <c r="M50" s="21">
        <v>3889</v>
      </c>
      <c r="N50" s="21">
        <v>4036</v>
      </c>
      <c r="O50" s="34">
        <f t="shared" si="4"/>
        <v>66678</v>
      </c>
      <c r="P50" s="43">
        <v>0.35</v>
      </c>
      <c r="Q50" s="50">
        <v>23337</v>
      </c>
      <c r="R50" s="57"/>
      <c r="S50" s="55">
        <f t="shared" si="1"/>
        <v>0</v>
      </c>
    </row>
    <row r="51" spans="1:19" ht="15.75" customHeight="1">
      <c r="A51" s="67"/>
      <c r="B51" s="8" t="s">
        <v>11</v>
      </c>
      <c r="C51" s="20">
        <v>19203</v>
      </c>
      <c r="D51" s="14">
        <v>21848</v>
      </c>
      <c r="E51" s="21">
        <v>25091</v>
      </c>
      <c r="F51" s="21">
        <v>27042</v>
      </c>
      <c r="G51" s="21">
        <v>24513</v>
      </c>
      <c r="H51" s="21">
        <v>26028</v>
      </c>
      <c r="I51" s="21">
        <v>25509</v>
      </c>
      <c r="J51" s="21">
        <v>25251</v>
      </c>
      <c r="K51" s="21">
        <v>23746</v>
      </c>
      <c r="L51" s="21">
        <v>24086</v>
      </c>
      <c r="M51" s="21">
        <v>25814</v>
      </c>
      <c r="N51" s="21">
        <v>26267</v>
      </c>
      <c r="O51" s="34">
        <f t="shared" si="4"/>
        <v>294398</v>
      </c>
      <c r="P51" s="43">
        <v>0.3</v>
      </c>
      <c r="Q51" s="50">
        <v>88319</v>
      </c>
      <c r="R51" s="57"/>
      <c r="S51" s="55">
        <f t="shared" si="1"/>
        <v>0</v>
      </c>
    </row>
    <row r="52" spans="1:19" ht="15.75" customHeight="1">
      <c r="A52" s="67"/>
      <c r="B52" s="8" t="s">
        <v>12</v>
      </c>
      <c r="C52" s="20">
        <v>1363</v>
      </c>
      <c r="D52" s="14">
        <v>1491</v>
      </c>
      <c r="E52" s="21">
        <v>1584</v>
      </c>
      <c r="F52" s="21">
        <v>1480</v>
      </c>
      <c r="G52" s="21">
        <v>1652</v>
      </c>
      <c r="H52" s="21">
        <v>1834</v>
      </c>
      <c r="I52" s="21">
        <v>1831</v>
      </c>
      <c r="J52" s="21">
        <v>1809</v>
      </c>
      <c r="K52" s="21">
        <v>1291</v>
      </c>
      <c r="L52" s="21">
        <v>1188</v>
      </c>
      <c r="M52" s="21">
        <v>1425</v>
      </c>
      <c r="N52" s="21">
        <v>1457</v>
      </c>
      <c r="O52" s="34">
        <f t="shared" si="4"/>
        <v>18405</v>
      </c>
      <c r="P52" s="43">
        <v>0.15</v>
      </c>
      <c r="Q52" s="50">
        <v>2761</v>
      </c>
      <c r="R52" s="57"/>
      <c r="S52" s="55">
        <f t="shared" si="1"/>
        <v>0</v>
      </c>
    </row>
    <row r="53" spans="1:19" ht="15.75" customHeight="1">
      <c r="A53" s="67"/>
      <c r="B53" s="8" t="s">
        <v>64</v>
      </c>
      <c r="C53" s="20">
        <v>220</v>
      </c>
      <c r="D53" s="14">
        <v>152</v>
      </c>
      <c r="E53" s="21">
        <v>127</v>
      </c>
      <c r="F53" s="21">
        <v>148</v>
      </c>
      <c r="G53" s="21">
        <v>230</v>
      </c>
      <c r="H53" s="21">
        <v>178</v>
      </c>
      <c r="I53" s="21">
        <v>202</v>
      </c>
      <c r="J53" s="21">
        <v>229</v>
      </c>
      <c r="K53" s="21">
        <v>219</v>
      </c>
      <c r="L53" s="21">
        <v>213</v>
      </c>
      <c r="M53" s="21">
        <v>229</v>
      </c>
      <c r="N53" s="21">
        <v>166</v>
      </c>
      <c r="O53" s="34">
        <f t="shared" si="4"/>
        <v>2313</v>
      </c>
      <c r="P53" s="43">
        <v>0.4</v>
      </c>
      <c r="Q53" s="50">
        <v>925</v>
      </c>
      <c r="R53" s="57"/>
      <c r="S53" s="55">
        <f t="shared" si="1"/>
        <v>0</v>
      </c>
    </row>
    <row r="54" spans="1:19">
      <c r="A54" s="67"/>
      <c r="B54" s="8" t="s">
        <v>65</v>
      </c>
      <c r="C54" s="20">
        <v>9531</v>
      </c>
      <c r="D54" s="14">
        <v>8290</v>
      </c>
      <c r="E54" s="21">
        <v>10031</v>
      </c>
      <c r="F54" s="21">
        <v>9510</v>
      </c>
      <c r="G54" s="21">
        <v>7702</v>
      </c>
      <c r="H54" s="21">
        <v>9093</v>
      </c>
      <c r="I54" s="21">
        <v>10313</v>
      </c>
      <c r="J54" s="21">
        <v>1012</v>
      </c>
      <c r="K54" s="21">
        <v>7635</v>
      </c>
      <c r="L54" s="21">
        <v>7416</v>
      </c>
      <c r="M54" s="21">
        <v>7143</v>
      </c>
      <c r="N54" s="21">
        <v>8877</v>
      </c>
      <c r="O54" s="34">
        <f t="shared" si="4"/>
        <v>96553</v>
      </c>
      <c r="P54" s="43">
        <v>0.05</v>
      </c>
      <c r="Q54" s="50">
        <v>4828</v>
      </c>
      <c r="R54" s="57"/>
      <c r="S54" s="55">
        <f t="shared" si="1"/>
        <v>0</v>
      </c>
    </row>
    <row r="55" spans="1:19">
      <c r="A55" s="68"/>
      <c r="B55" s="8" t="s">
        <v>66</v>
      </c>
      <c r="C55" s="20">
        <v>2078</v>
      </c>
      <c r="D55" s="14">
        <v>1810</v>
      </c>
      <c r="E55" s="21">
        <v>2063</v>
      </c>
      <c r="F55" s="21">
        <v>1976</v>
      </c>
      <c r="G55" s="21">
        <v>1643</v>
      </c>
      <c r="H55" s="21">
        <v>1655</v>
      </c>
      <c r="I55" s="21">
        <v>1788</v>
      </c>
      <c r="J55" s="21">
        <v>1697</v>
      </c>
      <c r="K55" s="21">
        <v>1534</v>
      </c>
      <c r="L55" s="21">
        <v>1345</v>
      </c>
      <c r="M55" s="21">
        <v>1619</v>
      </c>
      <c r="N55" s="21">
        <v>1621</v>
      </c>
      <c r="O55" s="34">
        <f t="shared" si="4"/>
        <v>20829</v>
      </c>
      <c r="P55" s="44">
        <v>0.02</v>
      </c>
      <c r="Q55" s="52">
        <v>417</v>
      </c>
      <c r="R55" s="57"/>
      <c r="S55" s="55">
        <f t="shared" si="1"/>
        <v>0</v>
      </c>
    </row>
    <row r="56" spans="1:19">
      <c r="A56" s="8"/>
      <c r="B56" s="25" t="s">
        <v>14</v>
      </c>
      <c r="C56" s="28">
        <f t="shared" ref="C56:L56" si="7">SUM(C44:C55)</f>
        <v>71214</v>
      </c>
      <c r="D56" s="29">
        <f t="shared" si="7"/>
        <v>48900</v>
      </c>
      <c r="E56" s="30">
        <f t="shared" si="7"/>
        <v>56251</v>
      </c>
      <c r="F56" s="30">
        <f t="shared" si="7"/>
        <v>57620</v>
      </c>
      <c r="G56" s="30">
        <f t="shared" si="7"/>
        <v>52998</v>
      </c>
      <c r="H56" s="30">
        <f t="shared" si="7"/>
        <v>56381</v>
      </c>
      <c r="I56" s="30">
        <f t="shared" si="7"/>
        <v>56923</v>
      </c>
      <c r="J56" s="30">
        <f t="shared" si="7"/>
        <v>47519</v>
      </c>
      <c r="K56" s="30">
        <f t="shared" si="7"/>
        <v>51814</v>
      </c>
      <c r="L56" s="30">
        <f t="shared" si="7"/>
        <v>51333</v>
      </c>
      <c r="M56" s="30">
        <f>SUM(M44:M55)</f>
        <v>55396</v>
      </c>
      <c r="N56" s="30">
        <f>SUM(N44:N55)</f>
        <v>57555</v>
      </c>
      <c r="O56" s="37">
        <f t="shared" si="4"/>
        <v>663904</v>
      </c>
      <c r="P56" s="48"/>
      <c r="Q56" s="53">
        <f>SUM(Q44:Q55)</f>
        <v>181505</v>
      </c>
      <c r="R56" s="62">
        <f t="shared" ref="R56:S56" si="8">SUM(R44:R55)</f>
        <v>0</v>
      </c>
      <c r="S56" s="63">
        <f t="shared" si="8"/>
        <v>0</v>
      </c>
    </row>
    <row r="57" spans="1:19">
      <c r="A57" s="66" t="s">
        <v>75</v>
      </c>
      <c r="B57" s="8" t="s">
        <v>60</v>
      </c>
      <c r="C57" s="20">
        <v>502</v>
      </c>
      <c r="D57" s="14">
        <v>627</v>
      </c>
      <c r="E57" s="21">
        <v>794</v>
      </c>
      <c r="F57" s="21">
        <v>500</v>
      </c>
      <c r="G57" s="21">
        <v>566</v>
      </c>
      <c r="H57" s="21">
        <v>547</v>
      </c>
      <c r="I57" s="21">
        <v>781</v>
      </c>
      <c r="J57" s="21">
        <v>663</v>
      </c>
      <c r="K57" s="21">
        <v>427</v>
      </c>
      <c r="L57" s="21">
        <v>527</v>
      </c>
      <c r="M57" s="21">
        <v>607</v>
      </c>
      <c r="N57" s="21">
        <v>599</v>
      </c>
      <c r="O57" s="38">
        <f t="shared" si="4"/>
        <v>7140</v>
      </c>
      <c r="P57" s="43">
        <v>0.4</v>
      </c>
      <c r="Q57" s="52">
        <v>2856</v>
      </c>
      <c r="R57" s="56"/>
      <c r="S57" s="55">
        <f t="shared" si="1"/>
        <v>0</v>
      </c>
    </row>
    <row r="58" spans="1:19">
      <c r="A58" s="67"/>
      <c r="B58" s="8" t="s">
        <v>70</v>
      </c>
      <c r="C58" s="20">
        <v>219</v>
      </c>
      <c r="D58" s="14">
        <v>260</v>
      </c>
      <c r="E58" s="21">
        <v>309</v>
      </c>
      <c r="F58" s="21">
        <v>264</v>
      </c>
      <c r="G58" s="21">
        <v>314</v>
      </c>
      <c r="H58" s="21">
        <v>404</v>
      </c>
      <c r="I58" s="21">
        <v>345</v>
      </c>
      <c r="J58" s="21">
        <v>365</v>
      </c>
      <c r="K58" s="21">
        <v>356</v>
      </c>
      <c r="L58" s="21">
        <v>345</v>
      </c>
      <c r="M58" s="21">
        <v>356</v>
      </c>
      <c r="N58" s="21">
        <v>219</v>
      </c>
      <c r="O58" s="38">
        <f t="shared" si="4"/>
        <v>3756</v>
      </c>
      <c r="P58" s="43">
        <v>0.2</v>
      </c>
      <c r="Q58" s="52">
        <v>751</v>
      </c>
      <c r="R58" s="56"/>
      <c r="S58" s="55">
        <f t="shared" si="1"/>
        <v>0</v>
      </c>
    </row>
    <row r="59" spans="1:19">
      <c r="A59" s="67"/>
      <c r="B59" s="8" t="s">
        <v>67</v>
      </c>
      <c r="C59" s="20">
        <v>478</v>
      </c>
      <c r="D59" s="14">
        <v>403</v>
      </c>
      <c r="E59" s="21">
        <v>436</v>
      </c>
      <c r="F59" s="21">
        <v>428</v>
      </c>
      <c r="G59" s="21">
        <v>412</v>
      </c>
      <c r="H59" s="21">
        <v>451</v>
      </c>
      <c r="I59" s="21">
        <v>465</v>
      </c>
      <c r="J59" s="21">
        <v>433</v>
      </c>
      <c r="K59" s="21">
        <v>641</v>
      </c>
      <c r="L59" s="21">
        <v>475</v>
      </c>
      <c r="M59" s="21">
        <v>510</v>
      </c>
      <c r="N59" s="21">
        <v>508</v>
      </c>
      <c r="O59" s="34">
        <f t="shared" si="4"/>
        <v>5640</v>
      </c>
      <c r="P59" s="43">
        <v>0.4</v>
      </c>
      <c r="Q59" s="52">
        <v>2256</v>
      </c>
      <c r="R59" s="56"/>
      <c r="S59" s="55">
        <f t="shared" si="1"/>
        <v>0</v>
      </c>
    </row>
    <row r="60" spans="1:19">
      <c r="A60" s="68"/>
      <c r="B60" s="8" t="s">
        <v>68</v>
      </c>
      <c r="C60" s="20">
        <v>523</v>
      </c>
      <c r="D60" s="14">
        <v>212</v>
      </c>
      <c r="E60" s="21">
        <v>337</v>
      </c>
      <c r="F60" s="21">
        <v>250</v>
      </c>
      <c r="G60" s="21">
        <v>235</v>
      </c>
      <c r="H60" s="21">
        <v>407</v>
      </c>
      <c r="I60" s="21">
        <v>410</v>
      </c>
      <c r="J60" s="21">
        <v>612</v>
      </c>
      <c r="K60" s="21">
        <v>407</v>
      </c>
      <c r="L60" s="21">
        <v>411</v>
      </c>
      <c r="M60" s="21">
        <v>573</v>
      </c>
      <c r="N60" s="21">
        <v>429</v>
      </c>
      <c r="O60" s="34">
        <f t="shared" si="4"/>
        <v>4806</v>
      </c>
      <c r="P60" s="43">
        <v>1.7</v>
      </c>
      <c r="Q60" s="52">
        <v>8170</v>
      </c>
      <c r="R60" s="56"/>
      <c r="S60" s="55">
        <f t="shared" si="1"/>
        <v>0</v>
      </c>
    </row>
    <row r="61" spans="1:19" ht="17.25" thickBot="1">
      <c r="A61" s="8"/>
      <c r="B61" s="25" t="s">
        <v>14</v>
      </c>
      <c r="C61" s="28">
        <f t="shared" ref="C61:L61" si="9">SUM(C57:C60)</f>
        <v>1722</v>
      </c>
      <c r="D61" s="29">
        <f t="shared" si="9"/>
        <v>1502</v>
      </c>
      <c r="E61" s="30">
        <f t="shared" si="9"/>
        <v>1876</v>
      </c>
      <c r="F61" s="30">
        <f t="shared" si="9"/>
        <v>1442</v>
      </c>
      <c r="G61" s="30">
        <f t="shared" si="9"/>
        <v>1527</v>
      </c>
      <c r="H61" s="30">
        <f t="shared" si="9"/>
        <v>1809</v>
      </c>
      <c r="I61" s="30">
        <f t="shared" si="9"/>
        <v>2001</v>
      </c>
      <c r="J61" s="30">
        <f t="shared" si="9"/>
        <v>2073</v>
      </c>
      <c r="K61" s="30">
        <f t="shared" si="9"/>
        <v>1831</v>
      </c>
      <c r="L61" s="30">
        <f t="shared" si="9"/>
        <v>1758</v>
      </c>
      <c r="M61" s="30">
        <f>SUM(M57:M60)</f>
        <v>2046</v>
      </c>
      <c r="N61" s="30">
        <f>SUM(N57:N60)</f>
        <v>1755</v>
      </c>
      <c r="O61" s="37">
        <f t="shared" si="4"/>
        <v>21342</v>
      </c>
      <c r="P61" s="48"/>
      <c r="Q61" s="53">
        <f>SUM(Q56:Q60)</f>
        <v>195538</v>
      </c>
      <c r="R61" s="64">
        <f t="shared" ref="R61:S61" si="10">SUM(R56:R60)</f>
        <v>0</v>
      </c>
      <c r="S61" s="65">
        <f t="shared" si="10"/>
        <v>0</v>
      </c>
    </row>
  </sheetData>
  <mergeCells count="6">
    <mergeCell ref="A57:A60"/>
    <mergeCell ref="A1:Q1"/>
    <mergeCell ref="O4:Q4"/>
    <mergeCell ref="A7:A14"/>
    <mergeCell ref="A44:A55"/>
    <mergeCell ref="A16:A42"/>
  </mergeCells>
  <phoneticPr fontId="3" type="noConversion"/>
  <pageMargins left="0.22" right="0.21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2"/>
  <sheetViews>
    <sheetView workbookViewId="0">
      <selection activeCell="H26" sqref="H26"/>
    </sheetView>
  </sheetViews>
  <sheetFormatPr defaultRowHeight="16.5"/>
  <cols>
    <col min="1" max="1" width="5.375" style="2" customWidth="1"/>
    <col min="2" max="2" width="13.125" style="2" customWidth="1"/>
    <col min="3" max="4" width="6.625" style="2" customWidth="1"/>
    <col min="5" max="5" width="6.875" style="2" customWidth="1"/>
    <col min="6" max="6" width="7" style="2" customWidth="1"/>
    <col min="7" max="7" width="6.625" style="2" customWidth="1"/>
    <col min="8" max="8" width="6.75" style="2" customWidth="1"/>
    <col min="9" max="9" width="6.625" style="2" customWidth="1"/>
    <col min="10" max="10" width="6.75" style="2" customWidth="1"/>
    <col min="11" max="11" width="6.625" style="2" customWidth="1"/>
    <col min="12" max="13" width="7" style="2" customWidth="1"/>
    <col min="14" max="14" width="6.875" style="2" customWidth="1"/>
    <col min="15" max="15" width="13" style="2" customWidth="1"/>
    <col min="16" max="16" width="5.75" style="2" customWidth="1"/>
    <col min="17" max="17" width="12" style="2" customWidth="1"/>
  </cols>
  <sheetData>
    <row r="1" spans="1:17" ht="24">
      <c r="A1" s="74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24">
      <c r="A2" s="1"/>
      <c r="B2" s="1"/>
      <c r="C2" s="1"/>
      <c r="D2" s="1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</row>
    <row r="3" spans="1:17">
      <c r="A3" s="3" t="s">
        <v>0</v>
      </c>
      <c r="B3" s="4"/>
      <c r="C3" s="3"/>
      <c r="D3" s="4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hidden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70"/>
      <c r="P4" s="70"/>
      <c r="Q4" s="70"/>
    </row>
    <row r="5" spans="1:17" ht="1.5" customHeight="1" thickBot="1"/>
    <row r="6" spans="1:17" ht="17.25" thickBot="1">
      <c r="A6" s="9" t="s">
        <v>13</v>
      </c>
      <c r="B6" s="9" t="s">
        <v>1</v>
      </c>
      <c r="C6" s="11" t="s">
        <v>18</v>
      </c>
      <c r="D6" s="10" t="s">
        <v>19</v>
      </c>
      <c r="E6" s="11" t="s">
        <v>20</v>
      </c>
      <c r="F6" s="11" t="s">
        <v>21</v>
      </c>
      <c r="G6" s="11" t="s">
        <v>22</v>
      </c>
      <c r="H6" s="10" t="s">
        <v>23</v>
      </c>
      <c r="I6" s="10" t="s">
        <v>24</v>
      </c>
      <c r="J6" s="11" t="s">
        <v>25</v>
      </c>
      <c r="K6" s="10" t="s">
        <v>26</v>
      </c>
      <c r="L6" s="10" t="s">
        <v>27</v>
      </c>
      <c r="M6" s="11" t="s">
        <v>28</v>
      </c>
      <c r="N6" s="10" t="s">
        <v>29</v>
      </c>
      <c r="O6" s="12" t="s">
        <v>14</v>
      </c>
      <c r="P6" s="11" t="s">
        <v>15</v>
      </c>
      <c r="Q6" s="13" t="s">
        <v>16</v>
      </c>
    </row>
    <row r="7" spans="1:17" ht="17.25" thickTop="1">
      <c r="A7" s="71" t="s">
        <v>44</v>
      </c>
      <c r="B7" s="7" t="s">
        <v>36</v>
      </c>
      <c r="C7" s="15">
        <v>3276</v>
      </c>
      <c r="D7" s="16">
        <v>3589</v>
      </c>
      <c r="E7" s="17">
        <v>4414</v>
      </c>
      <c r="F7" s="17">
        <v>4139</v>
      </c>
      <c r="G7" s="21">
        <v>4096</v>
      </c>
      <c r="H7" s="17">
        <v>4844</v>
      </c>
      <c r="I7" s="17">
        <v>4467</v>
      </c>
      <c r="J7" s="17">
        <v>4463</v>
      </c>
      <c r="K7" s="17">
        <v>4047</v>
      </c>
      <c r="L7" s="17">
        <v>4157</v>
      </c>
      <c r="M7" s="17">
        <v>4061</v>
      </c>
      <c r="N7" s="17"/>
      <c r="O7" s="18"/>
      <c r="P7" s="15"/>
      <c r="Q7" s="19"/>
    </row>
    <row r="8" spans="1:17">
      <c r="A8" s="72"/>
      <c r="B8" s="7" t="s">
        <v>37</v>
      </c>
      <c r="C8" s="20">
        <v>6662</v>
      </c>
      <c r="D8" s="14">
        <v>7600</v>
      </c>
      <c r="E8" s="21">
        <v>8856</v>
      </c>
      <c r="F8" s="21">
        <v>9087</v>
      </c>
      <c r="G8" s="21">
        <v>9327</v>
      </c>
      <c r="H8" s="21">
        <v>9906</v>
      </c>
      <c r="I8" s="21">
        <v>9884</v>
      </c>
      <c r="J8" s="21">
        <v>9463</v>
      </c>
      <c r="K8" s="21">
        <v>10226</v>
      </c>
      <c r="L8" s="21">
        <v>9519</v>
      </c>
      <c r="M8" s="21">
        <v>9834</v>
      </c>
      <c r="N8" s="21"/>
      <c r="O8" s="22"/>
      <c r="P8" s="20"/>
      <c r="Q8" s="23"/>
    </row>
    <row r="9" spans="1:17">
      <c r="A9" s="72"/>
      <c r="B9" s="7" t="s">
        <v>33</v>
      </c>
      <c r="C9" s="20">
        <v>5107</v>
      </c>
      <c r="D9" s="14">
        <v>5054</v>
      </c>
      <c r="E9" s="21">
        <v>6138</v>
      </c>
      <c r="F9" s="21">
        <v>5766</v>
      </c>
      <c r="G9" s="21">
        <v>5840</v>
      </c>
      <c r="H9" s="21">
        <v>6250</v>
      </c>
      <c r="I9" s="21">
        <v>6275</v>
      </c>
      <c r="J9" s="21">
        <v>5815</v>
      </c>
      <c r="K9" s="21">
        <v>5897</v>
      </c>
      <c r="L9" s="21">
        <v>5949</v>
      </c>
      <c r="M9" s="21">
        <v>5914</v>
      </c>
      <c r="N9" s="21"/>
      <c r="O9" s="22"/>
      <c r="P9" s="20"/>
      <c r="Q9" s="23"/>
    </row>
    <row r="10" spans="1:17">
      <c r="A10" s="72"/>
      <c r="B10" s="7" t="s">
        <v>32</v>
      </c>
      <c r="C10" s="20">
        <v>3073</v>
      </c>
      <c r="D10" s="14">
        <v>3332</v>
      </c>
      <c r="E10" s="21">
        <v>3847</v>
      </c>
      <c r="F10" s="21">
        <v>3804</v>
      </c>
      <c r="G10" s="21">
        <v>3761</v>
      </c>
      <c r="H10" s="21">
        <v>4312</v>
      </c>
      <c r="I10" s="21">
        <v>4759</v>
      </c>
      <c r="J10" s="21">
        <v>4975</v>
      </c>
      <c r="K10" s="21">
        <v>4658</v>
      </c>
      <c r="L10" s="21">
        <v>4098</v>
      </c>
      <c r="M10" s="21">
        <v>3709</v>
      </c>
      <c r="N10" s="21"/>
      <c r="O10" s="22"/>
      <c r="P10" s="20"/>
      <c r="Q10" s="23"/>
    </row>
    <row r="11" spans="1:17">
      <c r="A11" s="72"/>
      <c r="B11" s="8" t="s">
        <v>34</v>
      </c>
      <c r="C11" s="20">
        <v>12167</v>
      </c>
      <c r="D11" s="14">
        <v>11804</v>
      </c>
      <c r="E11" s="14">
        <v>11804</v>
      </c>
      <c r="F11" s="21">
        <v>14075</v>
      </c>
      <c r="G11" s="21">
        <v>14321</v>
      </c>
      <c r="H11" s="21">
        <v>15376</v>
      </c>
      <c r="I11" s="21">
        <v>15340</v>
      </c>
      <c r="J11" s="21">
        <v>13697</v>
      </c>
      <c r="K11" s="21">
        <v>14008</v>
      </c>
      <c r="L11" s="21">
        <v>14959</v>
      </c>
      <c r="M11" s="21">
        <v>14958</v>
      </c>
      <c r="N11" s="21"/>
      <c r="O11" s="24"/>
      <c r="P11" s="20"/>
      <c r="Q11" s="23"/>
    </row>
    <row r="12" spans="1:17">
      <c r="A12" s="72"/>
      <c r="B12" s="8" t="s">
        <v>30</v>
      </c>
      <c r="C12" s="20">
        <v>4261</v>
      </c>
      <c r="D12" s="14">
        <v>4657</v>
      </c>
      <c r="E12" s="21">
        <v>5555</v>
      </c>
      <c r="F12" s="21">
        <v>5411</v>
      </c>
      <c r="G12" s="21">
        <v>5316</v>
      </c>
      <c r="H12" s="21">
        <v>5845</v>
      </c>
      <c r="I12" s="21">
        <v>5997</v>
      </c>
      <c r="J12" s="21">
        <v>5768</v>
      </c>
      <c r="K12" s="21">
        <v>5454</v>
      </c>
      <c r="L12" s="21">
        <v>5776</v>
      </c>
      <c r="M12" s="21">
        <v>5895</v>
      </c>
      <c r="N12" s="21"/>
      <c r="O12" s="24"/>
      <c r="P12" s="20"/>
      <c r="Q12" s="23"/>
    </row>
    <row r="13" spans="1:17">
      <c r="A13" s="72"/>
      <c r="B13" s="8" t="s">
        <v>31</v>
      </c>
      <c r="C13" s="20">
        <v>1</v>
      </c>
      <c r="D13" s="14">
        <v>1</v>
      </c>
      <c r="E13" s="21">
        <v>5</v>
      </c>
      <c r="F13" s="21">
        <v>5</v>
      </c>
      <c r="G13" s="21">
        <v>5</v>
      </c>
      <c r="H13" s="21">
        <v>7</v>
      </c>
      <c r="I13" s="21">
        <v>7</v>
      </c>
      <c r="J13" s="21">
        <v>4</v>
      </c>
      <c r="K13" s="21">
        <v>7</v>
      </c>
      <c r="L13" s="21">
        <v>8</v>
      </c>
      <c r="M13" s="21">
        <v>5</v>
      </c>
      <c r="N13" s="21"/>
      <c r="O13" s="24"/>
      <c r="P13" s="20"/>
      <c r="Q13" s="23"/>
    </row>
    <row r="14" spans="1:17">
      <c r="A14" s="73"/>
      <c r="B14" s="8" t="s">
        <v>35</v>
      </c>
      <c r="C14" s="20">
        <v>2463</v>
      </c>
      <c r="D14" s="14">
        <v>2893</v>
      </c>
      <c r="E14" s="21">
        <v>3406</v>
      </c>
      <c r="F14" s="21">
        <v>4154</v>
      </c>
      <c r="G14" s="21">
        <v>3380</v>
      </c>
      <c r="H14" s="21">
        <v>3525</v>
      </c>
      <c r="I14" s="21">
        <v>3859</v>
      </c>
      <c r="J14" s="21">
        <v>3591</v>
      </c>
      <c r="K14" s="21">
        <v>3246</v>
      </c>
      <c r="L14" s="21">
        <v>3578</v>
      </c>
      <c r="M14" s="21">
        <v>2996</v>
      </c>
      <c r="N14" s="21"/>
      <c r="O14" s="24"/>
      <c r="P14" s="20"/>
      <c r="Q14" s="23"/>
    </row>
    <row r="15" spans="1:17">
      <c r="A15" s="8"/>
      <c r="B15" s="25" t="s">
        <v>43</v>
      </c>
      <c r="C15" s="28">
        <f t="shared" ref="C15:L15" si="0">SUM(C7:C14)</f>
        <v>37010</v>
      </c>
      <c r="D15" s="29">
        <f t="shared" si="0"/>
        <v>38930</v>
      </c>
      <c r="E15" s="30">
        <f t="shared" si="0"/>
        <v>44025</v>
      </c>
      <c r="F15" s="30">
        <f t="shared" si="0"/>
        <v>46441</v>
      </c>
      <c r="G15" s="30">
        <f t="shared" si="0"/>
        <v>46046</v>
      </c>
      <c r="H15" s="30">
        <f t="shared" si="0"/>
        <v>50065</v>
      </c>
      <c r="I15" s="30">
        <f t="shared" si="0"/>
        <v>50588</v>
      </c>
      <c r="J15" s="30">
        <f t="shared" si="0"/>
        <v>47776</v>
      </c>
      <c r="K15" s="30">
        <f t="shared" si="0"/>
        <v>47543</v>
      </c>
      <c r="L15" s="30">
        <f t="shared" si="0"/>
        <v>48044</v>
      </c>
      <c r="M15" s="30">
        <f>SUM(M7:M14)</f>
        <v>47372</v>
      </c>
      <c r="N15" s="30"/>
      <c r="O15" s="31"/>
      <c r="P15" s="20"/>
      <c r="Q15" s="23"/>
    </row>
    <row r="16" spans="1:17">
      <c r="A16" s="66"/>
      <c r="B16" s="8" t="s">
        <v>38</v>
      </c>
      <c r="C16" s="20">
        <v>12253</v>
      </c>
      <c r="D16" s="14">
        <v>11895</v>
      </c>
      <c r="E16" s="21">
        <v>14533</v>
      </c>
      <c r="F16" s="21">
        <v>14419</v>
      </c>
      <c r="G16" s="21">
        <v>13544</v>
      </c>
      <c r="H16" s="21">
        <v>15246</v>
      </c>
      <c r="I16" s="21">
        <v>16169</v>
      </c>
      <c r="J16" s="21">
        <v>14809</v>
      </c>
      <c r="K16" s="21">
        <v>14417</v>
      </c>
      <c r="L16" s="21">
        <v>15410</v>
      </c>
      <c r="M16" s="21">
        <v>15166</v>
      </c>
      <c r="N16" s="21"/>
      <c r="O16" s="22"/>
      <c r="P16" s="20"/>
      <c r="Q16" s="23"/>
    </row>
    <row r="17" spans="1:18">
      <c r="A17" s="67"/>
      <c r="B17" s="8" t="s">
        <v>39</v>
      </c>
      <c r="C17" s="20">
        <v>10559</v>
      </c>
      <c r="D17" s="14">
        <v>11190</v>
      </c>
      <c r="E17" s="21">
        <v>14083</v>
      </c>
      <c r="F17" s="21">
        <v>13563</v>
      </c>
      <c r="G17" s="21">
        <v>13324</v>
      </c>
      <c r="H17" s="21">
        <v>14849</v>
      </c>
      <c r="I17" s="21">
        <v>14625</v>
      </c>
      <c r="J17" s="21">
        <v>13781</v>
      </c>
      <c r="K17" s="21">
        <v>13440</v>
      </c>
      <c r="L17" s="21">
        <v>14333</v>
      </c>
      <c r="M17" s="21">
        <v>14102</v>
      </c>
      <c r="N17" s="21"/>
      <c r="O17" s="24"/>
      <c r="P17" s="20"/>
      <c r="Q17" s="23"/>
    </row>
    <row r="18" spans="1:18">
      <c r="A18" s="67"/>
      <c r="B18" s="7" t="s">
        <v>2</v>
      </c>
      <c r="C18" s="20">
        <v>80</v>
      </c>
      <c r="D18" s="14">
        <v>104</v>
      </c>
      <c r="E18" s="21">
        <v>100</v>
      </c>
      <c r="F18" s="21">
        <v>114</v>
      </c>
      <c r="G18" s="21">
        <v>66</v>
      </c>
      <c r="H18" s="21">
        <v>140</v>
      </c>
      <c r="I18" s="21">
        <v>129</v>
      </c>
      <c r="J18" s="21">
        <v>116</v>
      </c>
      <c r="K18" s="21">
        <v>104</v>
      </c>
      <c r="L18" s="21">
        <v>109</v>
      </c>
      <c r="M18" s="21">
        <v>79</v>
      </c>
      <c r="N18" s="21"/>
      <c r="O18" s="24"/>
      <c r="P18" s="20"/>
      <c r="Q18" s="23"/>
    </row>
    <row r="19" spans="1:18">
      <c r="A19" s="67"/>
      <c r="B19" s="8" t="s">
        <v>3</v>
      </c>
      <c r="C19" s="20">
        <v>460</v>
      </c>
      <c r="D19" s="14">
        <v>450</v>
      </c>
      <c r="E19" s="21">
        <v>450</v>
      </c>
      <c r="F19" s="21">
        <v>562</v>
      </c>
      <c r="G19" s="21">
        <v>470</v>
      </c>
      <c r="H19" s="21">
        <v>690</v>
      </c>
      <c r="I19" s="21">
        <v>680</v>
      </c>
      <c r="J19" s="21">
        <v>580</v>
      </c>
      <c r="K19" s="21">
        <v>511</v>
      </c>
      <c r="L19" s="21">
        <v>587</v>
      </c>
      <c r="M19" s="21">
        <v>440</v>
      </c>
      <c r="N19" s="21"/>
      <c r="O19" s="24"/>
      <c r="P19" s="20"/>
      <c r="Q19" s="23"/>
    </row>
    <row r="20" spans="1:18">
      <c r="A20" s="67"/>
      <c r="B20" s="8" t="s">
        <v>4</v>
      </c>
      <c r="C20" s="20">
        <v>186</v>
      </c>
      <c r="D20" s="14">
        <v>255</v>
      </c>
      <c r="E20" s="21">
        <v>146</v>
      </c>
      <c r="F20" s="21">
        <v>257</v>
      </c>
      <c r="G20" s="21">
        <v>340</v>
      </c>
      <c r="H20" s="21">
        <v>322</v>
      </c>
      <c r="I20" s="21">
        <v>272</v>
      </c>
      <c r="J20" s="21">
        <v>334</v>
      </c>
      <c r="K20" s="21">
        <v>244</v>
      </c>
      <c r="L20" s="21">
        <v>229</v>
      </c>
      <c r="M20" s="21">
        <v>393</v>
      </c>
      <c r="N20" s="21"/>
      <c r="O20" s="24"/>
      <c r="P20" s="20"/>
      <c r="Q20" s="23"/>
    </row>
    <row r="21" spans="1:18">
      <c r="A21" s="67"/>
      <c r="B21" s="8" t="s">
        <v>5</v>
      </c>
      <c r="C21" s="20">
        <v>152</v>
      </c>
      <c r="D21" s="14">
        <v>190</v>
      </c>
      <c r="E21" s="21">
        <v>122</v>
      </c>
      <c r="F21" s="21">
        <v>218</v>
      </c>
      <c r="G21" s="21">
        <v>252</v>
      </c>
      <c r="H21" s="21">
        <v>262</v>
      </c>
      <c r="I21" s="21">
        <v>215</v>
      </c>
      <c r="J21" s="21">
        <v>194</v>
      </c>
      <c r="K21" s="21">
        <v>197</v>
      </c>
      <c r="L21" s="21">
        <v>244</v>
      </c>
      <c r="M21" s="21">
        <v>240</v>
      </c>
      <c r="N21" s="21"/>
      <c r="O21" s="24"/>
      <c r="P21" s="20"/>
      <c r="Q21" s="23"/>
    </row>
    <row r="22" spans="1:18">
      <c r="A22" s="67"/>
      <c r="B22" s="8" t="s">
        <v>40</v>
      </c>
      <c r="C22" s="20">
        <v>709</v>
      </c>
      <c r="D22" s="14">
        <v>573</v>
      </c>
      <c r="E22" s="21">
        <v>678</v>
      </c>
      <c r="F22" s="21">
        <v>746</v>
      </c>
      <c r="G22" s="21">
        <v>695</v>
      </c>
      <c r="H22" s="21">
        <v>639</v>
      </c>
      <c r="I22" s="21">
        <v>734</v>
      </c>
      <c r="J22" s="21">
        <v>679</v>
      </c>
      <c r="K22" s="21">
        <v>559</v>
      </c>
      <c r="L22" s="21">
        <v>576</v>
      </c>
      <c r="M22" s="21">
        <v>641</v>
      </c>
      <c r="N22" s="21"/>
      <c r="O22" s="24"/>
      <c r="P22" s="20"/>
      <c r="Q22" s="23"/>
    </row>
    <row r="23" spans="1:18">
      <c r="A23" s="67"/>
      <c r="B23" s="8" t="s">
        <v>6</v>
      </c>
      <c r="C23" s="20">
        <v>11456</v>
      </c>
      <c r="D23" s="14">
        <v>9388</v>
      </c>
      <c r="E23" s="21">
        <v>10385</v>
      </c>
      <c r="F23" s="21">
        <v>10082</v>
      </c>
      <c r="G23" s="21">
        <v>9541</v>
      </c>
      <c r="H23" s="21">
        <v>10020</v>
      </c>
      <c r="I23" s="21">
        <v>10712</v>
      </c>
      <c r="J23" s="21">
        <v>9827</v>
      </c>
      <c r="K23" s="21">
        <v>8974</v>
      </c>
      <c r="L23" s="21">
        <v>9980</v>
      </c>
      <c r="M23" s="21">
        <v>10978</v>
      </c>
      <c r="N23" s="21"/>
      <c r="O23" s="24"/>
      <c r="P23" s="20"/>
      <c r="Q23" s="23"/>
    </row>
    <row r="24" spans="1:18">
      <c r="A24" s="67"/>
      <c r="B24" s="7" t="s">
        <v>7</v>
      </c>
      <c r="C24" s="20">
        <v>7422</v>
      </c>
      <c r="D24" s="14">
        <v>6345</v>
      </c>
      <c r="E24" s="21">
        <v>6904</v>
      </c>
      <c r="F24" s="21">
        <v>6972</v>
      </c>
      <c r="G24" s="21">
        <v>6819</v>
      </c>
      <c r="H24" s="21">
        <v>7318</v>
      </c>
      <c r="I24" s="21">
        <v>7905</v>
      </c>
      <c r="J24" s="21">
        <v>6878</v>
      </c>
      <c r="K24" s="21">
        <v>6917</v>
      </c>
      <c r="L24" s="21">
        <v>6772</v>
      </c>
      <c r="M24" s="21">
        <v>7215</v>
      </c>
      <c r="N24" s="21"/>
      <c r="O24" s="24"/>
      <c r="P24" s="20"/>
      <c r="Q24" s="23"/>
    </row>
    <row r="25" spans="1:18">
      <c r="A25" s="67"/>
      <c r="B25" s="8" t="s">
        <v>8</v>
      </c>
      <c r="C25" s="20">
        <v>2601</v>
      </c>
      <c r="D25" s="14">
        <v>2857</v>
      </c>
      <c r="E25" s="21">
        <v>4066</v>
      </c>
      <c r="F25" s="21">
        <v>3585</v>
      </c>
      <c r="G25" s="21">
        <v>3483</v>
      </c>
      <c r="H25" s="21">
        <v>3576</v>
      </c>
      <c r="I25" s="21">
        <v>3732</v>
      </c>
      <c r="J25" s="21">
        <v>3682</v>
      </c>
      <c r="K25" s="21">
        <v>3539</v>
      </c>
      <c r="L25" s="21">
        <v>3505</v>
      </c>
      <c r="M25" s="21">
        <v>3611</v>
      </c>
      <c r="N25" s="21"/>
      <c r="O25" s="24"/>
      <c r="P25" s="20"/>
      <c r="Q25" s="23"/>
    </row>
    <row r="26" spans="1:18">
      <c r="A26" s="67"/>
      <c r="B26" s="8" t="s">
        <v>9</v>
      </c>
      <c r="C26" s="20">
        <v>2338</v>
      </c>
      <c r="D26" s="14">
        <v>2652</v>
      </c>
      <c r="E26" s="21">
        <v>3722</v>
      </c>
      <c r="F26" s="21">
        <v>3382</v>
      </c>
      <c r="G26" s="21">
        <v>3169</v>
      </c>
      <c r="H26" s="21">
        <v>3348</v>
      </c>
      <c r="I26" s="21">
        <v>3500</v>
      </c>
      <c r="J26" s="21">
        <v>3317</v>
      </c>
      <c r="K26" s="21">
        <v>3126</v>
      </c>
      <c r="L26" s="21">
        <v>3201</v>
      </c>
      <c r="M26" s="21">
        <v>3225</v>
      </c>
      <c r="N26" s="21"/>
      <c r="O26" s="24"/>
      <c r="P26" s="20"/>
      <c r="Q26" s="23"/>
    </row>
    <row r="27" spans="1:18">
      <c r="A27" s="67"/>
      <c r="B27" s="8" t="s">
        <v>41</v>
      </c>
      <c r="C27" s="20">
        <v>1195</v>
      </c>
      <c r="D27" s="14">
        <v>1143</v>
      </c>
      <c r="E27" s="21">
        <v>953</v>
      </c>
      <c r="F27" s="21">
        <v>911</v>
      </c>
      <c r="G27" s="21">
        <v>889</v>
      </c>
      <c r="H27" s="21">
        <v>972</v>
      </c>
      <c r="I27" s="21">
        <v>905</v>
      </c>
      <c r="J27" s="21">
        <v>1037</v>
      </c>
      <c r="K27" s="21">
        <v>858</v>
      </c>
      <c r="L27" s="21">
        <v>902</v>
      </c>
      <c r="M27" s="21">
        <v>978</v>
      </c>
      <c r="N27" s="21"/>
      <c r="O27" s="22"/>
      <c r="P27" s="20"/>
      <c r="Q27" s="23"/>
      <c r="R27" s="27">
        <f>SUM(Q23)</f>
        <v>0</v>
      </c>
    </row>
    <row r="28" spans="1:18">
      <c r="A28" s="67"/>
      <c r="B28" s="8" t="s">
        <v>52</v>
      </c>
      <c r="C28" s="20">
        <v>1449</v>
      </c>
      <c r="D28" s="14">
        <v>1506</v>
      </c>
      <c r="E28" s="21">
        <v>1819</v>
      </c>
      <c r="F28" s="21">
        <v>2049</v>
      </c>
      <c r="G28" s="21">
        <v>1830</v>
      </c>
      <c r="H28" s="21">
        <v>1768</v>
      </c>
      <c r="I28" s="21">
        <v>2056</v>
      </c>
      <c r="J28" s="21">
        <v>1785</v>
      </c>
      <c r="K28" s="21">
        <v>1943</v>
      </c>
      <c r="L28" s="21">
        <v>2504</v>
      </c>
      <c r="M28" s="21">
        <v>2765</v>
      </c>
      <c r="N28" s="21"/>
      <c r="O28" s="22"/>
      <c r="P28" s="20"/>
      <c r="Q28" s="23"/>
    </row>
    <row r="29" spans="1:18">
      <c r="A29" s="67"/>
      <c r="B29" s="8" t="s">
        <v>53</v>
      </c>
      <c r="C29" s="20">
        <v>228</v>
      </c>
      <c r="D29" s="14">
        <v>284</v>
      </c>
      <c r="E29" s="21">
        <v>472</v>
      </c>
      <c r="F29" s="21">
        <v>561</v>
      </c>
      <c r="G29" s="21">
        <v>599</v>
      </c>
      <c r="H29" s="21">
        <v>596</v>
      </c>
      <c r="I29" s="21">
        <v>697</v>
      </c>
      <c r="J29" s="21">
        <v>589</v>
      </c>
      <c r="K29" s="21">
        <v>649</v>
      </c>
      <c r="L29" s="21">
        <v>875</v>
      </c>
      <c r="M29" s="21">
        <v>1102</v>
      </c>
      <c r="N29" s="21"/>
      <c r="O29" s="22"/>
      <c r="P29" s="20"/>
      <c r="Q29" s="23"/>
    </row>
    <row r="30" spans="1:18" ht="17.25" thickBot="1">
      <c r="A30" s="75"/>
      <c r="B30" s="8" t="s">
        <v>54</v>
      </c>
      <c r="C30" s="20">
        <v>579</v>
      </c>
      <c r="D30" s="14">
        <v>663</v>
      </c>
      <c r="E30" s="21">
        <v>891</v>
      </c>
      <c r="F30" s="21">
        <v>1039</v>
      </c>
      <c r="G30" s="21">
        <v>1045</v>
      </c>
      <c r="H30" s="21">
        <v>1154</v>
      </c>
      <c r="I30" s="21">
        <v>1238</v>
      </c>
      <c r="J30" s="21">
        <v>1116</v>
      </c>
      <c r="K30" s="21">
        <v>989</v>
      </c>
      <c r="L30" s="21">
        <v>1539</v>
      </c>
      <c r="M30" s="21">
        <v>1594</v>
      </c>
      <c r="N30" s="21"/>
      <c r="O30" s="22"/>
      <c r="P30" s="20"/>
      <c r="Q30" s="23"/>
    </row>
    <row r="31" spans="1:18" ht="17.25" thickBot="1">
      <c r="A31" s="9" t="s">
        <v>13</v>
      </c>
      <c r="B31" s="9" t="s">
        <v>1</v>
      </c>
      <c r="C31" s="11" t="s">
        <v>18</v>
      </c>
      <c r="D31" s="10" t="s">
        <v>69</v>
      </c>
      <c r="E31" s="11" t="s">
        <v>20</v>
      </c>
      <c r="F31" s="11" t="s">
        <v>21</v>
      </c>
      <c r="G31" s="11" t="s">
        <v>22</v>
      </c>
      <c r="H31" s="10" t="s">
        <v>23</v>
      </c>
      <c r="I31" s="10" t="s">
        <v>24</v>
      </c>
      <c r="J31" s="11" t="s">
        <v>25</v>
      </c>
      <c r="K31" s="10" t="s">
        <v>26</v>
      </c>
      <c r="L31" s="10" t="s">
        <v>27</v>
      </c>
      <c r="M31" s="11" t="s">
        <v>28</v>
      </c>
      <c r="N31" s="10" t="s">
        <v>29</v>
      </c>
      <c r="O31" s="12" t="s">
        <v>14</v>
      </c>
      <c r="P31" s="11" t="s">
        <v>15</v>
      </c>
      <c r="Q31" s="13" t="s">
        <v>16</v>
      </c>
    </row>
    <row r="32" spans="1:18" ht="17.25" thickTop="1">
      <c r="A32" s="71"/>
      <c r="B32" s="8" t="s">
        <v>55</v>
      </c>
      <c r="C32" s="20">
        <v>749</v>
      </c>
      <c r="D32" s="14">
        <v>747</v>
      </c>
      <c r="E32" s="21">
        <v>989</v>
      </c>
      <c r="F32" s="21">
        <v>907</v>
      </c>
      <c r="G32" s="21">
        <v>791</v>
      </c>
      <c r="H32" s="21">
        <v>949</v>
      </c>
      <c r="I32" s="21">
        <v>967</v>
      </c>
      <c r="J32" s="21">
        <v>978</v>
      </c>
      <c r="K32" s="21">
        <v>837</v>
      </c>
      <c r="L32" s="21">
        <v>969</v>
      </c>
      <c r="M32" s="21">
        <v>1005</v>
      </c>
      <c r="N32" s="21"/>
      <c r="O32" s="22"/>
      <c r="P32" s="20"/>
      <c r="Q32" s="23"/>
    </row>
    <row r="33" spans="1:17">
      <c r="A33" s="67"/>
      <c r="B33" s="8" t="s">
        <v>56</v>
      </c>
      <c r="C33" s="20">
        <v>2078</v>
      </c>
      <c r="D33" s="14">
        <v>2177</v>
      </c>
      <c r="E33" s="21">
        <v>2520</v>
      </c>
      <c r="F33" s="21">
        <v>2632</v>
      </c>
      <c r="G33" s="21">
        <v>2500</v>
      </c>
      <c r="H33" s="21">
        <v>2602</v>
      </c>
      <c r="I33" s="21">
        <v>1844</v>
      </c>
      <c r="J33" s="21">
        <v>2131</v>
      </c>
      <c r="K33" s="21">
        <v>2581</v>
      </c>
      <c r="L33" s="21">
        <v>2862</v>
      </c>
      <c r="M33" s="21">
        <v>2571</v>
      </c>
      <c r="N33" s="21"/>
      <c r="O33" s="22"/>
      <c r="P33" s="20"/>
      <c r="Q33" s="23"/>
    </row>
    <row r="34" spans="1:17">
      <c r="A34" s="67"/>
      <c r="B34" s="8" t="s">
        <v>57</v>
      </c>
      <c r="C34" s="20">
        <v>943</v>
      </c>
      <c r="D34" s="14">
        <v>841</v>
      </c>
      <c r="E34" s="21">
        <v>1020</v>
      </c>
      <c r="F34" s="21">
        <v>1195</v>
      </c>
      <c r="G34" s="21">
        <v>1310</v>
      </c>
      <c r="H34" s="21">
        <v>1376</v>
      </c>
      <c r="I34" s="21">
        <v>1393</v>
      </c>
      <c r="J34" s="21">
        <v>1323</v>
      </c>
      <c r="K34" s="21">
        <v>1135</v>
      </c>
      <c r="L34" s="21">
        <v>1397</v>
      </c>
      <c r="M34" s="21">
        <v>1345</v>
      </c>
      <c r="N34" s="21"/>
      <c r="O34" s="22"/>
      <c r="P34" s="20"/>
      <c r="Q34" s="23"/>
    </row>
    <row r="35" spans="1:17">
      <c r="A35" s="67"/>
      <c r="B35" s="8" t="s">
        <v>58</v>
      </c>
      <c r="C35" s="20">
        <v>7</v>
      </c>
      <c r="D35" s="14">
        <v>14</v>
      </c>
      <c r="E35" s="21">
        <v>12</v>
      </c>
      <c r="F35" s="21">
        <v>6</v>
      </c>
      <c r="G35" s="21">
        <v>6</v>
      </c>
      <c r="H35" s="21">
        <v>4</v>
      </c>
      <c r="I35" s="21">
        <v>9</v>
      </c>
      <c r="J35" s="21">
        <v>20</v>
      </c>
      <c r="K35" s="21">
        <v>13</v>
      </c>
      <c r="L35" s="21">
        <v>19</v>
      </c>
      <c r="M35" s="21">
        <v>4</v>
      </c>
      <c r="N35" s="21"/>
      <c r="O35" s="22"/>
      <c r="P35" s="20"/>
      <c r="Q35" s="23"/>
    </row>
    <row r="36" spans="1:17" ht="15.75" customHeight="1">
      <c r="A36" s="67"/>
      <c r="B36" s="8" t="s">
        <v>61</v>
      </c>
      <c r="C36" s="20">
        <v>335</v>
      </c>
      <c r="D36" s="14">
        <v>335</v>
      </c>
      <c r="E36" s="21">
        <v>382</v>
      </c>
      <c r="F36" s="21">
        <v>398</v>
      </c>
      <c r="G36" s="21">
        <v>429</v>
      </c>
      <c r="H36" s="21">
        <v>494</v>
      </c>
      <c r="I36" s="21">
        <v>465</v>
      </c>
      <c r="J36" s="21">
        <v>579</v>
      </c>
      <c r="K36" s="21">
        <v>416</v>
      </c>
      <c r="L36" s="21">
        <v>382</v>
      </c>
      <c r="M36" s="21">
        <v>485</v>
      </c>
      <c r="N36" s="21"/>
      <c r="O36" s="22"/>
      <c r="P36" s="20"/>
      <c r="Q36" s="23"/>
    </row>
    <row r="37" spans="1:17" ht="15.75" customHeight="1">
      <c r="A37" s="67"/>
      <c r="B37" s="8" t="s">
        <v>62</v>
      </c>
      <c r="C37" s="20">
        <v>334</v>
      </c>
      <c r="D37" s="14">
        <v>331</v>
      </c>
      <c r="E37" s="21">
        <v>381</v>
      </c>
      <c r="F37" s="21">
        <v>391</v>
      </c>
      <c r="G37" s="21">
        <v>429</v>
      </c>
      <c r="H37" s="21">
        <v>494</v>
      </c>
      <c r="I37" s="21">
        <v>336</v>
      </c>
      <c r="J37" s="21">
        <v>579</v>
      </c>
      <c r="K37" s="21">
        <v>412</v>
      </c>
      <c r="L37" s="21">
        <v>459</v>
      </c>
      <c r="M37" s="21">
        <v>445</v>
      </c>
      <c r="N37" s="21"/>
      <c r="O37" s="22"/>
      <c r="P37" s="20"/>
      <c r="Q37" s="23"/>
    </row>
    <row r="38" spans="1:17" ht="15.75" customHeight="1">
      <c r="A38" s="67"/>
      <c r="B38" s="8" t="s">
        <v>71</v>
      </c>
      <c r="C38" s="20">
        <v>147</v>
      </c>
      <c r="D38" s="14">
        <v>90</v>
      </c>
      <c r="E38" s="21">
        <v>138</v>
      </c>
      <c r="F38" s="21">
        <v>149</v>
      </c>
      <c r="G38" s="21">
        <v>169</v>
      </c>
      <c r="H38" s="21">
        <v>254</v>
      </c>
      <c r="I38" s="21">
        <v>156</v>
      </c>
      <c r="J38" s="21">
        <v>210</v>
      </c>
      <c r="K38" s="21">
        <v>401</v>
      </c>
      <c r="L38" s="21">
        <v>405</v>
      </c>
      <c r="M38" s="21">
        <v>174</v>
      </c>
      <c r="N38" s="21"/>
      <c r="O38" s="22"/>
      <c r="P38" s="20"/>
      <c r="Q38" s="23"/>
    </row>
    <row r="39" spans="1:17" ht="15.75" customHeight="1">
      <c r="A39" s="67"/>
      <c r="B39" s="8" t="s">
        <v>72</v>
      </c>
      <c r="C39" s="20">
        <v>32</v>
      </c>
      <c r="D39" s="14">
        <v>51</v>
      </c>
      <c r="E39" s="21">
        <v>43</v>
      </c>
      <c r="F39" s="21">
        <v>87</v>
      </c>
      <c r="G39" s="21">
        <v>57</v>
      </c>
      <c r="H39" s="21">
        <v>41</v>
      </c>
      <c r="I39" s="21">
        <v>82</v>
      </c>
      <c r="J39" s="21">
        <v>51</v>
      </c>
      <c r="K39" s="21">
        <v>189</v>
      </c>
      <c r="L39" s="21">
        <v>175</v>
      </c>
      <c r="M39" s="21">
        <v>90</v>
      </c>
      <c r="N39" s="21"/>
      <c r="O39" s="22"/>
      <c r="P39" s="20"/>
      <c r="Q39" s="23"/>
    </row>
    <row r="40" spans="1:17" ht="15.75" customHeight="1">
      <c r="A40" s="67"/>
      <c r="B40" s="8" t="s">
        <v>73</v>
      </c>
      <c r="C40" s="20">
        <v>151</v>
      </c>
      <c r="D40" s="14">
        <v>152</v>
      </c>
      <c r="E40" s="21">
        <v>118</v>
      </c>
      <c r="F40" s="21">
        <v>137</v>
      </c>
      <c r="G40" s="21">
        <v>185</v>
      </c>
      <c r="H40" s="21">
        <v>137</v>
      </c>
      <c r="I40" s="21">
        <v>175</v>
      </c>
      <c r="J40" s="21">
        <v>144</v>
      </c>
      <c r="K40" s="21">
        <v>112</v>
      </c>
      <c r="L40" s="21">
        <v>160</v>
      </c>
      <c r="M40" s="21">
        <v>141</v>
      </c>
      <c r="N40" s="21"/>
      <c r="O40" s="22"/>
      <c r="P40" s="20"/>
      <c r="Q40" s="23"/>
    </row>
    <row r="41" spans="1:17" ht="15.75" customHeight="1">
      <c r="A41" s="67"/>
      <c r="B41" s="8" t="s">
        <v>59</v>
      </c>
      <c r="C41" s="20">
        <v>1197</v>
      </c>
      <c r="D41" s="14">
        <v>819</v>
      </c>
      <c r="E41" s="21">
        <v>927</v>
      </c>
      <c r="F41" s="21">
        <v>1075</v>
      </c>
      <c r="G41" s="21">
        <v>1201</v>
      </c>
      <c r="H41" s="21">
        <v>1178</v>
      </c>
      <c r="I41" s="21">
        <v>1287</v>
      </c>
      <c r="J41" s="21">
        <v>1411</v>
      </c>
      <c r="K41" s="21">
        <v>1085</v>
      </c>
      <c r="L41" s="21">
        <v>1307</v>
      </c>
      <c r="M41" s="21">
        <v>1325</v>
      </c>
      <c r="N41" s="21"/>
      <c r="O41" s="22"/>
      <c r="P41" s="20"/>
      <c r="Q41" s="23"/>
    </row>
    <row r="42" spans="1:17" ht="15.75" customHeight="1">
      <c r="A42" s="67"/>
      <c r="B42" s="8" t="s">
        <v>50</v>
      </c>
      <c r="C42" s="20">
        <v>739</v>
      </c>
      <c r="D42" s="14">
        <v>818</v>
      </c>
      <c r="E42" s="21">
        <v>527</v>
      </c>
      <c r="F42" s="21">
        <v>437</v>
      </c>
      <c r="G42" s="21">
        <v>459</v>
      </c>
      <c r="H42" s="21">
        <v>601</v>
      </c>
      <c r="I42" s="21">
        <v>418</v>
      </c>
      <c r="J42" s="21">
        <v>455</v>
      </c>
      <c r="K42" s="21">
        <v>599</v>
      </c>
      <c r="L42" s="21">
        <v>469</v>
      </c>
      <c r="M42" s="21">
        <v>460</v>
      </c>
      <c r="N42" s="21"/>
      <c r="O42" s="22"/>
      <c r="P42" s="20"/>
      <c r="Q42" s="23"/>
    </row>
    <row r="43" spans="1:17" ht="15.75" customHeight="1">
      <c r="A43" s="68"/>
      <c r="B43" s="8" t="s">
        <v>51</v>
      </c>
      <c r="C43" s="20">
        <v>130</v>
      </c>
      <c r="D43" s="14">
        <v>120</v>
      </c>
      <c r="E43" s="21">
        <v>33</v>
      </c>
      <c r="F43" s="21">
        <v>22</v>
      </c>
      <c r="G43" s="21">
        <v>55</v>
      </c>
      <c r="H43" s="21">
        <v>74</v>
      </c>
      <c r="I43" s="21">
        <v>80</v>
      </c>
      <c r="J43" s="21">
        <v>39</v>
      </c>
      <c r="K43" s="21">
        <v>43</v>
      </c>
      <c r="L43" s="21">
        <v>37</v>
      </c>
      <c r="M43" s="21">
        <v>48</v>
      </c>
      <c r="N43" s="21"/>
      <c r="O43" s="22"/>
      <c r="P43" s="20"/>
      <c r="Q43" s="23"/>
    </row>
    <row r="44" spans="1:17" ht="15.75" customHeight="1">
      <c r="A44" s="8"/>
      <c r="B44" s="25" t="s">
        <v>63</v>
      </c>
      <c r="C44" s="28">
        <f t="shared" ref="C44:M44" si="1">SUM(C16:C43)</f>
        <v>58509</v>
      </c>
      <c r="D44" s="29">
        <f t="shared" si="1"/>
        <v>55990</v>
      </c>
      <c r="E44" s="30">
        <f t="shared" si="1"/>
        <v>66414</v>
      </c>
      <c r="F44" s="30">
        <f t="shared" si="1"/>
        <v>65896</v>
      </c>
      <c r="G44" s="30">
        <f t="shared" si="1"/>
        <v>63657</v>
      </c>
      <c r="H44" s="30">
        <f t="shared" si="1"/>
        <v>69104</v>
      </c>
      <c r="I44" s="30">
        <f t="shared" si="1"/>
        <v>70781</v>
      </c>
      <c r="J44" s="30">
        <f t="shared" si="1"/>
        <v>66644</v>
      </c>
      <c r="K44" s="30">
        <f t="shared" si="1"/>
        <v>64290</v>
      </c>
      <c r="L44" s="30">
        <f t="shared" si="1"/>
        <v>69407</v>
      </c>
      <c r="M44" s="30">
        <f t="shared" si="1"/>
        <v>70622</v>
      </c>
      <c r="N44" s="30"/>
      <c r="O44" s="32"/>
      <c r="P44" s="20"/>
      <c r="Q44" s="23"/>
    </row>
    <row r="45" spans="1:17" ht="15.75" customHeight="1">
      <c r="A45" s="66" t="s">
        <v>74</v>
      </c>
      <c r="B45" s="8" t="s">
        <v>42</v>
      </c>
      <c r="C45" s="20">
        <v>29</v>
      </c>
      <c r="D45" s="14">
        <v>50</v>
      </c>
      <c r="E45" s="21">
        <v>52</v>
      </c>
      <c r="F45" s="21">
        <v>34</v>
      </c>
      <c r="G45" s="21">
        <v>54</v>
      </c>
      <c r="H45" s="21">
        <v>50</v>
      </c>
      <c r="I45" s="21">
        <v>36</v>
      </c>
      <c r="J45" s="21">
        <v>31</v>
      </c>
      <c r="K45" s="21">
        <v>26</v>
      </c>
      <c r="L45" s="21">
        <v>48</v>
      </c>
      <c r="M45" s="21">
        <v>69</v>
      </c>
      <c r="N45" s="21"/>
      <c r="O45" s="22"/>
      <c r="P45" s="20"/>
      <c r="Q45" s="23"/>
    </row>
    <row r="46" spans="1:17" ht="15.75" customHeight="1">
      <c r="A46" s="67"/>
      <c r="B46" s="8" t="s">
        <v>45</v>
      </c>
      <c r="C46" s="20">
        <v>247</v>
      </c>
      <c r="D46" s="14">
        <v>306</v>
      </c>
      <c r="E46" s="21">
        <v>332</v>
      </c>
      <c r="F46" s="21">
        <v>270</v>
      </c>
      <c r="G46" s="21">
        <v>295</v>
      </c>
      <c r="H46" s="21">
        <v>301</v>
      </c>
      <c r="I46" s="21">
        <v>292</v>
      </c>
      <c r="J46" s="21">
        <v>307</v>
      </c>
      <c r="K46" s="21">
        <v>280</v>
      </c>
      <c r="L46" s="21">
        <v>241</v>
      </c>
      <c r="M46" s="21">
        <v>412</v>
      </c>
      <c r="N46" s="21"/>
      <c r="O46" s="22"/>
      <c r="P46" s="20"/>
      <c r="Q46" s="23"/>
    </row>
    <row r="47" spans="1:17" ht="15.75" customHeight="1">
      <c r="A47" s="67"/>
      <c r="B47" s="8" t="s">
        <v>46</v>
      </c>
      <c r="C47" s="20">
        <v>4007</v>
      </c>
      <c r="D47" s="14">
        <v>4137</v>
      </c>
      <c r="E47" s="21">
        <v>4881</v>
      </c>
      <c r="F47" s="21">
        <v>4839</v>
      </c>
      <c r="G47" s="21">
        <v>4696</v>
      </c>
      <c r="H47" s="21">
        <v>4765</v>
      </c>
      <c r="I47" s="21">
        <v>5120</v>
      </c>
      <c r="J47" s="21">
        <v>5145</v>
      </c>
      <c r="K47" s="21">
        <v>5181</v>
      </c>
      <c r="L47" s="21">
        <v>4615</v>
      </c>
      <c r="M47" s="21">
        <v>5607</v>
      </c>
      <c r="N47" s="21"/>
      <c r="O47" s="22"/>
      <c r="P47" s="20"/>
      <c r="Q47" s="23"/>
    </row>
    <row r="48" spans="1:17" ht="15.75" customHeight="1">
      <c r="A48" s="67"/>
      <c r="B48" s="7" t="s">
        <v>10</v>
      </c>
      <c r="C48" s="20">
        <v>186</v>
      </c>
      <c r="D48" s="14">
        <v>198</v>
      </c>
      <c r="E48" s="21">
        <v>174</v>
      </c>
      <c r="F48" s="21">
        <v>173</v>
      </c>
      <c r="G48" s="21">
        <v>225</v>
      </c>
      <c r="H48" s="21">
        <v>211</v>
      </c>
      <c r="I48" s="21">
        <v>165</v>
      </c>
      <c r="J48" s="21">
        <v>170</v>
      </c>
      <c r="K48" s="21">
        <v>126</v>
      </c>
      <c r="L48" s="21">
        <v>188</v>
      </c>
      <c r="M48" s="21">
        <v>203</v>
      </c>
      <c r="N48" s="21"/>
      <c r="O48" s="22"/>
      <c r="P48" s="20"/>
      <c r="Q48" s="23"/>
    </row>
    <row r="49" spans="1:17" ht="15.75" customHeight="1">
      <c r="A49" s="67"/>
      <c r="B49" s="8" t="s">
        <v>47</v>
      </c>
      <c r="C49" s="20">
        <v>6071</v>
      </c>
      <c r="D49" s="14">
        <v>6738</v>
      </c>
      <c r="E49" s="21">
        <v>7282</v>
      </c>
      <c r="F49" s="21">
        <v>7844</v>
      </c>
      <c r="G49" s="21">
        <v>7582</v>
      </c>
      <c r="H49" s="21">
        <v>7948</v>
      </c>
      <c r="I49" s="21">
        <v>7309</v>
      </c>
      <c r="J49" s="21">
        <v>7367</v>
      </c>
      <c r="K49" s="21">
        <v>7140</v>
      </c>
      <c r="L49" s="21">
        <v>7488</v>
      </c>
      <c r="M49" s="21">
        <v>8154</v>
      </c>
      <c r="N49" s="21"/>
      <c r="O49" s="22"/>
      <c r="P49" s="20"/>
      <c r="Q49" s="23"/>
    </row>
    <row r="50" spans="1:17" ht="15.75" customHeight="1">
      <c r="A50" s="67"/>
      <c r="B50" s="8" t="s">
        <v>48</v>
      </c>
      <c r="C50" s="20">
        <v>859</v>
      </c>
      <c r="D50" s="14">
        <v>856</v>
      </c>
      <c r="E50" s="21">
        <v>925</v>
      </c>
      <c r="F50" s="21">
        <v>927</v>
      </c>
      <c r="G50" s="21">
        <v>887</v>
      </c>
      <c r="H50" s="21">
        <v>908</v>
      </c>
      <c r="I50" s="21">
        <v>975</v>
      </c>
      <c r="J50" s="21">
        <v>902</v>
      </c>
      <c r="K50" s="21">
        <v>911</v>
      </c>
      <c r="L50" s="21">
        <v>918</v>
      </c>
      <c r="M50" s="21">
        <v>832</v>
      </c>
      <c r="N50" s="21"/>
      <c r="O50" s="22"/>
      <c r="P50" s="20"/>
      <c r="Q50" s="23"/>
    </row>
    <row r="51" spans="1:17" ht="15.75" customHeight="1">
      <c r="A51" s="67"/>
      <c r="B51" s="8" t="s">
        <v>49</v>
      </c>
      <c r="C51" s="20">
        <v>27420</v>
      </c>
      <c r="D51" s="14">
        <v>3024</v>
      </c>
      <c r="E51" s="21">
        <v>3709</v>
      </c>
      <c r="F51" s="21">
        <v>3377</v>
      </c>
      <c r="G51" s="21">
        <v>3519</v>
      </c>
      <c r="H51" s="21">
        <v>3410</v>
      </c>
      <c r="I51" s="21">
        <v>3383</v>
      </c>
      <c r="J51" s="21">
        <v>3599</v>
      </c>
      <c r="K51" s="21">
        <v>3725</v>
      </c>
      <c r="L51" s="21">
        <v>3587</v>
      </c>
      <c r="M51" s="21">
        <v>3889</v>
      </c>
      <c r="N51" s="21"/>
      <c r="O51" s="22"/>
      <c r="P51" s="20"/>
      <c r="Q51" s="23"/>
    </row>
    <row r="52" spans="1:17" ht="15.75" customHeight="1">
      <c r="A52" s="67"/>
      <c r="B52" s="8" t="s">
        <v>11</v>
      </c>
      <c r="C52" s="20">
        <v>19203</v>
      </c>
      <c r="D52" s="14">
        <v>21848</v>
      </c>
      <c r="E52" s="21">
        <v>25091</v>
      </c>
      <c r="F52" s="21">
        <v>27042</v>
      </c>
      <c r="G52" s="21">
        <v>24513</v>
      </c>
      <c r="H52" s="21">
        <v>26028</v>
      </c>
      <c r="I52" s="21">
        <v>25509</v>
      </c>
      <c r="J52" s="21">
        <v>25251</v>
      </c>
      <c r="K52" s="21">
        <v>23746</v>
      </c>
      <c r="L52" s="21">
        <v>24086</v>
      </c>
      <c r="M52" s="21">
        <v>25814</v>
      </c>
      <c r="N52" s="21"/>
      <c r="O52" s="22"/>
      <c r="P52" s="20"/>
      <c r="Q52" s="23"/>
    </row>
    <row r="53" spans="1:17" ht="15.75" customHeight="1">
      <c r="A53" s="67"/>
      <c r="B53" s="8" t="s">
        <v>12</v>
      </c>
      <c r="C53" s="20">
        <v>1363</v>
      </c>
      <c r="D53" s="14">
        <v>1491</v>
      </c>
      <c r="E53" s="21">
        <v>1584</v>
      </c>
      <c r="F53" s="21">
        <v>1480</v>
      </c>
      <c r="G53" s="21">
        <v>1652</v>
      </c>
      <c r="H53" s="21">
        <v>1834</v>
      </c>
      <c r="I53" s="21">
        <v>1831</v>
      </c>
      <c r="J53" s="21">
        <v>1809</v>
      </c>
      <c r="K53" s="21">
        <v>1291</v>
      </c>
      <c r="L53" s="21">
        <v>1188</v>
      </c>
      <c r="M53" s="21">
        <v>1425</v>
      </c>
      <c r="N53" s="21"/>
      <c r="O53" s="22"/>
      <c r="P53" s="20"/>
      <c r="Q53" s="23"/>
    </row>
    <row r="54" spans="1:17" ht="15.75" customHeight="1">
      <c r="A54" s="67"/>
      <c r="B54" s="8" t="s">
        <v>64</v>
      </c>
      <c r="C54" s="20">
        <v>220</v>
      </c>
      <c r="D54" s="14">
        <v>152</v>
      </c>
      <c r="E54" s="21">
        <v>127</v>
      </c>
      <c r="F54" s="21">
        <v>148</v>
      </c>
      <c r="G54" s="21">
        <v>230</v>
      </c>
      <c r="H54" s="21">
        <v>178</v>
      </c>
      <c r="I54" s="21">
        <v>202</v>
      </c>
      <c r="J54" s="21">
        <v>229</v>
      </c>
      <c r="K54" s="21">
        <v>219</v>
      </c>
      <c r="L54" s="21">
        <v>213</v>
      </c>
      <c r="M54" s="21">
        <v>229</v>
      </c>
      <c r="N54" s="21"/>
      <c r="O54" s="22"/>
      <c r="P54" s="20"/>
      <c r="Q54" s="23"/>
    </row>
    <row r="55" spans="1:17">
      <c r="A55" s="67"/>
      <c r="B55" s="8" t="s">
        <v>65</v>
      </c>
      <c r="C55" s="20">
        <v>9531</v>
      </c>
      <c r="D55" s="14">
        <v>8290</v>
      </c>
      <c r="E55" s="21">
        <v>10031</v>
      </c>
      <c r="F55" s="21">
        <v>9510</v>
      </c>
      <c r="G55" s="21">
        <v>7702</v>
      </c>
      <c r="H55" s="21">
        <v>9093</v>
      </c>
      <c r="I55" s="21">
        <v>10313</v>
      </c>
      <c r="J55" s="21">
        <v>1012</v>
      </c>
      <c r="K55" s="21">
        <v>7635</v>
      </c>
      <c r="L55" s="21">
        <v>7416</v>
      </c>
      <c r="M55" s="21">
        <v>7143</v>
      </c>
      <c r="N55" s="21"/>
      <c r="O55" s="22"/>
      <c r="P55" s="20"/>
      <c r="Q55" s="23"/>
    </row>
    <row r="56" spans="1:17">
      <c r="A56" s="68"/>
      <c r="B56" s="8" t="s">
        <v>66</v>
      </c>
      <c r="C56" s="20">
        <v>2078</v>
      </c>
      <c r="D56" s="14">
        <v>1810</v>
      </c>
      <c r="E56" s="21">
        <v>2063</v>
      </c>
      <c r="F56" s="21">
        <v>1976</v>
      </c>
      <c r="G56" s="21">
        <v>1643</v>
      </c>
      <c r="H56" s="21">
        <v>1655</v>
      </c>
      <c r="I56" s="21">
        <v>1788</v>
      </c>
      <c r="J56" s="21">
        <v>1697</v>
      </c>
      <c r="K56" s="21">
        <v>1534</v>
      </c>
      <c r="L56" s="21">
        <v>1345</v>
      </c>
      <c r="M56" s="21">
        <v>1619</v>
      </c>
      <c r="N56" s="21"/>
      <c r="O56" s="22"/>
      <c r="P56" s="20"/>
      <c r="Q56" s="26"/>
    </row>
    <row r="57" spans="1:17">
      <c r="A57" s="8"/>
      <c r="B57" s="25" t="s">
        <v>14</v>
      </c>
      <c r="C57" s="28">
        <f t="shared" ref="C57:L57" si="2">SUM(C45:C56)</f>
        <v>71214</v>
      </c>
      <c r="D57" s="29">
        <f t="shared" si="2"/>
        <v>48900</v>
      </c>
      <c r="E57" s="30">
        <f t="shared" si="2"/>
        <v>56251</v>
      </c>
      <c r="F57" s="30">
        <f t="shared" si="2"/>
        <v>57620</v>
      </c>
      <c r="G57" s="30">
        <f t="shared" si="2"/>
        <v>52998</v>
      </c>
      <c r="H57" s="30">
        <f t="shared" si="2"/>
        <v>56381</v>
      </c>
      <c r="I57" s="30">
        <f t="shared" si="2"/>
        <v>56923</v>
      </c>
      <c r="J57" s="30">
        <f t="shared" si="2"/>
        <v>47519</v>
      </c>
      <c r="K57" s="30">
        <f t="shared" si="2"/>
        <v>51814</v>
      </c>
      <c r="L57" s="30">
        <f t="shared" si="2"/>
        <v>51333</v>
      </c>
      <c r="M57" s="30">
        <f>SUM(M45:M56)</f>
        <v>55396</v>
      </c>
      <c r="N57" s="30"/>
      <c r="O57" s="31"/>
      <c r="P57" s="20"/>
      <c r="Q57" s="26"/>
    </row>
    <row r="58" spans="1:17">
      <c r="A58" s="66" t="s">
        <v>75</v>
      </c>
      <c r="B58" s="8" t="s">
        <v>60</v>
      </c>
      <c r="C58" s="20">
        <v>502</v>
      </c>
      <c r="D58" s="14">
        <v>627</v>
      </c>
      <c r="E58" s="21">
        <v>794</v>
      </c>
      <c r="F58" s="21">
        <v>500</v>
      </c>
      <c r="G58" s="21">
        <v>566</v>
      </c>
      <c r="H58" s="21">
        <v>547</v>
      </c>
      <c r="I58" s="21">
        <v>781</v>
      </c>
      <c r="J58" s="21">
        <v>663</v>
      </c>
      <c r="K58" s="21">
        <v>427</v>
      </c>
      <c r="L58" s="21">
        <v>527</v>
      </c>
      <c r="M58" s="21">
        <v>607</v>
      </c>
      <c r="N58" s="21"/>
      <c r="O58" s="24"/>
      <c r="P58" s="20"/>
      <c r="Q58" s="26"/>
    </row>
    <row r="59" spans="1:17">
      <c r="A59" s="67"/>
      <c r="B59" s="8" t="s">
        <v>70</v>
      </c>
      <c r="C59" s="20">
        <v>219</v>
      </c>
      <c r="D59" s="14">
        <v>260</v>
      </c>
      <c r="E59" s="21">
        <v>309</v>
      </c>
      <c r="F59" s="21">
        <v>264</v>
      </c>
      <c r="G59" s="21">
        <v>314</v>
      </c>
      <c r="H59" s="21">
        <v>404</v>
      </c>
      <c r="I59" s="21">
        <v>345</v>
      </c>
      <c r="J59" s="21">
        <v>365</v>
      </c>
      <c r="K59" s="21">
        <v>356</v>
      </c>
      <c r="L59" s="21">
        <v>345</v>
      </c>
      <c r="M59" s="21">
        <v>356</v>
      </c>
      <c r="N59" s="21"/>
      <c r="O59" s="24"/>
      <c r="P59" s="20"/>
      <c r="Q59" s="26"/>
    </row>
    <row r="60" spans="1:17">
      <c r="A60" s="67"/>
      <c r="B60" s="8" t="s">
        <v>67</v>
      </c>
      <c r="C60" s="20">
        <v>478</v>
      </c>
      <c r="D60" s="14">
        <v>403</v>
      </c>
      <c r="E60" s="21">
        <v>436</v>
      </c>
      <c r="F60" s="21">
        <v>428</v>
      </c>
      <c r="G60" s="21">
        <v>412</v>
      </c>
      <c r="H60" s="21">
        <v>451</v>
      </c>
      <c r="I60" s="21">
        <v>465</v>
      </c>
      <c r="J60" s="21">
        <v>433</v>
      </c>
      <c r="K60" s="21">
        <v>641</v>
      </c>
      <c r="L60" s="21">
        <v>475</v>
      </c>
      <c r="M60" s="21">
        <v>510</v>
      </c>
      <c r="N60" s="21"/>
      <c r="O60" s="22"/>
      <c r="P60" s="20"/>
      <c r="Q60" s="26"/>
    </row>
    <row r="61" spans="1:17">
      <c r="A61" s="68"/>
      <c r="B61" s="8" t="s">
        <v>68</v>
      </c>
      <c r="C61" s="20">
        <v>523</v>
      </c>
      <c r="D61" s="14">
        <v>212</v>
      </c>
      <c r="E61" s="21">
        <v>337</v>
      </c>
      <c r="F61" s="21">
        <v>250</v>
      </c>
      <c r="G61" s="21">
        <v>235</v>
      </c>
      <c r="H61" s="21">
        <v>407</v>
      </c>
      <c r="I61" s="21">
        <v>410</v>
      </c>
      <c r="J61" s="21">
        <v>612</v>
      </c>
      <c r="K61" s="21">
        <v>407</v>
      </c>
      <c r="L61" s="21">
        <v>411</v>
      </c>
      <c r="M61" s="21">
        <v>573</v>
      </c>
      <c r="N61" s="21"/>
      <c r="O61" s="22"/>
      <c r="P61" s="20"/>
      <c r="Q61" s="26"/>
    </row>
    <row r="62" spans="1:17">
      <c r="A62" s="8"/>
      <c r="B62" s="25" t="s">
        <v>14</v>
      </c>
      <c r="C62" s="28">
        <f t="shared" ref="C62:L62" si="3">SUM(C58:C61)</f>
        <v>1722</v>
      </c>
      <c r="D62" s="29">
        <f t="shared" si="3"/>
        <v>1502</v>
      </c>
      <c r="E62" s="30">
        <f t="shared" si="3"/>
        <v>1876</v>
      </c>
      <c r="F62" s="30">
        <f t="shared" si="3"/>
        <v>1442</v>
      </c>
      <c r="G62" s="30">
        <f t="shared" si="3"/>
        <v>1527</v>
      </c>
      <c r="H62" s="30">
        <f t="shared" si="3"/>
        <v>1809</v>
      </c>
      <c r="I62" s="30">
        <f t="shared" si="3"/>
        <v>2001</v>
      </c>
      <c r="J62" s="30">
        <f t="shared" si="3"/>
        <v>2073</v>
      </c>
      <c r="K62" s="30">
        <f t="shared" si="3"/>
        <v>1831</v>
      </c>
      <c r="L62" s="30">
        <f t="shared" si="3"/>
        <v>1758</v>
      </c>
      <c r="M62" s="30">
        <f>SUM(M58:M61)</f>
        <v>2046</v>
      </c>
      <c r="N62" s="30"/>
      <c r="O62" s="31"/>
      <c r="P62" s="20"/>
      <c r="Q62" s="26"/>
    </row>
  </sheetData>
  <mergeCells count="7">
    <mergeCell ref="A45:A56"/>
    <mergeCell ref="A58:A61"/>
    <mergeCell ref="A1:Q1"/>
    <mergeCell ref="O4:Q4"/>
    <mergeCell ref="A7:A14"/>
    <mergeCell ref="A16:A30"/>
    <mergeCell ref="A32:A43"/>
  </mergeCells>
  <phoneticPr fontId="3" type="noConversion"/>
  <pageMargins left="0.22" right="0.21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Sheet3 (2)</vt:lpstr>
      <vt:lpstr>Sheet3</vt:lpstr>
      <vt:lpstr>'Sheet3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문서</dc:creator>
  <cp:lastModifiedBy>Windows User</cp:lastModifiedBy>
  <cp:lastPrinted>2022-02-15T07:50:38Z</cp:lastPrinted>
  <dcterms:created xsi:type="dcterms:W3CDTF">2020-07-17T10:14:50Z</dcterms:created>
  <dcterms:modified xsi:type="dcterms:W3CDTF">2022-02-22T07:22:14Z</dcterms:modified>
</cp:coreProperties>
</file>